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Lüüsi-Seljamäe-Likeri MS/"/>
    </mc:Choice>
  </mc:AlternateContent>
  <xr:revisionPtr revIDLastSave="971" documentId="13_ncr:1_{527BB10C-8909-4436-9A7C-A24F53E7C016}" xr6:coauthVersionLast="47" xr6:coauthVersionMax="47" xr10:uidLastSave="{58EA4275-D670-494C-88F1-67E720A296B5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0" i="11" l="1"/>
  <c r="F116" i="11"/>
  <c r="F203" i="11"/>
  <c r="F271" i="11"/>
  <c r="F243" i="11"/>
  <c r="F211" i="11"/>
  <c r="F212" i="11"/>
  <c r="F182" i="11"/>
  <c r="F183" i="11"/>
  <c r="F186" i="11"/>
  <c r="F187" i="11"/>
  <c r="F188" i="11"/>
  <c r="F189" i="11"/>
  <c r="F190" i="11"/>
  <c r="F191" i="11"/>
  <c r="F192" i="11"/>
  <c r="F193" i="11"/>
  <c r="F194" i="11"/>
  <c r="F195" i="11"/>
  <c r="F93" i="11"/>
  <c r="F41" i="11"/>
  <c r="F42" i="11"/>
  <c r="F43" i="11"/>
  <c r="F44" i="11"/>
  <c r="F45" i="11"/>
  <c r="F46" i="11"/>
  <c r="F47" i="11"/>
  <c r="F48" i="11"/>
  <c r="F49" i="11"/>
  <c r="F50" i="11"/>
  <c r="F35" i="11"/>
  <c r="F36" i="11"/>
  <c r="F37" i="11"/>
  <c r="F38" i="11"/>
  <c r="F39" i="11"/>
  <c r="F130" i="11" l="1"/>
  <c r="F244" i="11"/>
  <c r="F276" i="11"/>
  <c r="F275" i="11"/>
  <c r="F273" i="11"/>
  <c r="F272" i="11"/>
  <c r="F270" i="11"/>
  <c r="F269" i="11"/>
  <c r="F268" i="11"/>
  <c r="F267" i="11"/>
  <c r="F266" i="11"/>
  <c r="F265" i="11"/>
  <c r="F264" i="11"/>
  <c r="F263" i="11"/>
  <c r="F262" i="11"/>
  <c r="F261" i="11"/>
  <c r="F260" i="11"/>
  <c r="F259" i="11"/>
  <c r="F258" i="11"/>
  <c r="F257" i="11"/>
  <c r="F256" i="11"/>
  <c r="F255" i="11"/>
  <c r="F254" i="11"/>
  <c r="F253" i="11"/>
  <c r="F252" i="11"/>
  <c r="F251" i="11"/>
  <c r="F250" i="11"/>
  <c r="F249" i="11"/>
  <c r="F248" i="11"/>
  <c r="F247" i="11"/>
  <c r="F241" i="11"/>
  <c r="F240" i="11"/>
  <c r="F239" i="11"/>
  <c r="F238" i="11"/>
  <c r="F237" i="11"/>
  <c r="F236" i="11"/>
  <c r="F235" i="11"/>
  <c r="F234" i="11"/>
  <c r="F233" i="11"/>
  <c r="F232" i="11"/>
  <c r="F231" i="11"/>
  <c r="F229" i="11"/>
  <c r="F228" i="11"/>
  <c r="F227" i="11"/>
  <c r="F226" i="11"/>
  <c r="F225" i="11"/>
  <c r="F224" i="11"/>
  <c r="F223" i="11"/>
  <c r="F222" i="11"/>
  <c r="F221" i="11"/>
  <c r="F220" i="11"/>
  <c r="F219" i="11"/>
  <c r="F218" i="11"/>
  <c r="F217" i="11"/>
  <c r="F216" i="11"/>
  <c r="F215" i="11"/>
  <c r="F202" i="11"/>
  <c r="F204" i="11"/>
  <c r="F205" i="11"/>
  <c r="F206" i="11"/>
  <c r="F207" i="11"/>
  <c r="F208" i="11"/>
  <c r="F209" i="11"/>
  <c r="F129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09" i="11"/>
  <c r="F110" i="11"/>
  <c r="F111" i="11"/>
  <c r="F112" i="11"/>
  <c r="F113" i="11"/>
  <c r="F114" i="11"/>
  <c r="F115" i="11"/>
  <c r="F117" i="11"/>
  <c r="F118" i="11"/>
  <c r="F119" i="11"/>
  <c r="F120" i="11"/>
  <c r="F121" i="11"/>
  <c r="F122" i="11"/>
  <c r="F123" i="11"/>
  <c r="F124" i="11"/>
  <c r="F125" i="11"/>
  <c r="F126" i="11"/>
  <c r="F127" i="11"/>
  <c r="F87" i="11"/>
  <c r="F88" i="11"/>
  <c r="F89" i="11"/>
  <c r="F90" i="11"/>
  <c r="F91" i="11"/>
  <c r="F92" i="11"/>
  <c r="F245" i="11" l="1"/>
  <c r="F277" i="11"/>
  <c r="F30" i="11"/>
  <c r="F31" i="11"/>
  <c r="F32" i="11"/>
  <c r="F33" i="11"/>
  <c r="F34" i="11"/>
  <c r="F71" i="11" l="1"/>
  <c r="F64" i="11" l="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201" i="11" l="1"/>
  <c r="F200" i="11"/>
  <c r="F199" i="11"/>
  <c r="F198" i="11"/>
  <c r="F197" i="11"/>
  <c r="F196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6" i="11"/>
  <c r="F155" i="11"/>
  <c r="F108" i="11"/>
  <c r="F107" i="11"/>
  <c r="F106" i="11"/>
  <c r="F105" i="11"/>
  <c r="F104" i="11"/>
  <c r="F103" i="11"/>
  <c r="F102" i="11"/>
  <c r="F101" i="11"/>
  <c r="F100" i="11"/>
  <c r="F213" i="11" l="1"/>
  <c r="F184" i="11"/>
  <c r="F157" i="11"/>
  <c r="F131" i="11"/>
  <c r="F25" i="11"/>
  <c r="F26" i="11"/>
  <c r="F27" i="11"/>
  <c r="F66" i="11"/>
  <c r="F2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3" i="11"/>
  <c r="F22" i="11"/>
  <c r="F24" i="11"/>
  <c r="F28" i="11"/>
  <c r="F81" i="11" l="1"/>
  <c r="F82" i="11"/>
  <c r="F83" i="11"/>
  <c r="F84" i="11"/>
  <c r="F85" i="11"/>
  <c r="F86" i="11"/>
  <c r="F94" i="11"/>
  <c r="F67" i="11" l="1"/>
  <c r="F76" i="11" l="1"/>
  <c r="F77" i="11"/>
  <c r="F78" i="11"/>
  <c r="F79" i="11"/>
  <c r="F80" i="11"/>
  <c r="F97" i="11" l="1"/>
  <c r="F96" i="11"/>
  <c r="F72" i="11" l="1"/>
  <c r="F73" i="11" l="1"/>
  <c r="F74" i="11"/>
  <c r="F75" i="11"/>
  <c r="F98" i="11" l="1"/>
  <c r="F68" i="11"/>
  <c r="F69" i="11" s="1"/>
  <c r="E278" i="11" l="1"/>
  <c r="E279" i="11" s="1"/>
  <c r="E280" i="11" l="1"/>
</calcChain>
</file>

<file path=xl/sharedStrings.xml><?xml version="1.0" encoding="utf-8"?>
<sst xmlns="http://schemas.openxmlformats.org/spreadsheetml/2006/main" count="539" uniqueCount="152">
  <si>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</si>
  <si>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</si>
  <si>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</si>
  <si>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</si>
  <si>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</si>
  <si>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</si>
  <si>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</si>
  <si>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</si>
  <si>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</si>
  <si>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</si>
  <si>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</si>
  <si>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</si>
  <si>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</si>
  <si>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</si>
  <si>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</si>
  <si>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</si>
  <si>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</si>
  <si>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</si>
  <si>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</si>
  <si>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</si>
  <si>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</si>
  <si>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</si>
  <si>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</si>
  <si>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</si>
  <si>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</si>
  <si>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</si>
  <si>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</si>
  <si>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</si>
  <si>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</si>
  <si>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</si>
  <si>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</si>
  <si>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</si>
  <si>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</si>
  <si>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</si>
  <si>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</si>
  <si>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</si>
  <si>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</si>
  <si>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</si>
  <si>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</si>
  <si>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</si>
  <si>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1 kompl.</t>
  </si>
  <si>
    <t>Di 300mm plasttruubi torustiku, tüüp 30-PT, a. 9m ehitamine ilma otsakuta (gofreeritud, Sn8) (tüüpjoonis 1.7 2008a)</t>
  </si>
  <si>
    <t>m²</t>
  </si>
  <si>
    <t>Truupide rekonstrueerimine ja ehitamine</t>
  </si>
  <si>
    <t>Võsa, peenmetsa ja metsa raie, koondamine hunnikutesse ja kokkuvedu 900m</t>
  </si>
  <si>
    <t>Koprapaisude likvideerimine</t>
  </si>
  <si>
    <t>Kruusast teekatte ehitamine koos tihendamisega, H=10 cm, Purustatud kruus, Positsioon nr. 6 (+materjal ja vedu karjäärist)</t>
  </si>
  <si>
    <t>Kruusast teekatte ehitustööd koos tihendamisega, H=10 cm, Purustatud kruus, Positsioon nr. 6, L=4,5m (+materjal ja vedu karjäärist)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</si>
  <si>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</si>
  <si>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</si>
  <si>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</si>
  <si>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</si>
  <si>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Di=120 cm plasttruubi torustiku, tüüp 120PT, ehitamine (profileeritud plasttoru, SN8)</t>
  </si>
  <si>
    <t xml:space="preserve">Ø 40 cm plasttruubi mattotsaku ehitamine (tüüp MAO) </t>
  </si>
  <si>
    <t xml:space="preserve">Ø 50-60 cm plasttruubi mattotsaku ehitamine (tüüp MAO) </t>
  </si>
  <si>
    <t>Truubitorude ja otsakute utiliseerimine</t>
  </si>
  <si>
    <t xml:space="preserve"> m³</t>
  </si>
  <si>
    <t>Kruusast teealuse ehitustööd koos tihendamisega, Sorteeritud kruus, Positsioon nr. 4 (+materjal ja vedu karjäärist)</t>
  </si>
  <si>
    <t>Kruusast aukude ja vajumite täitmine, koos tihendamisega, Sorteeritud kruus, Positsioon nr. 4 (+materjal ja vedu karjäärist)</t>
  </si>
  <si>
    <t>Mahasõidukoht M3 muldkeha ja katendi ehitamine koos tihendamisega  (L=10 m, R=10 m) s.h.</t>
  </si>
  <si>
    <t xml:space="preserve">Muldkeha ehitamine juurdeveetavast pinnasest (liiv (k≥0,5m/24h)) H=50sm paigaldamine ja tihendamine (+materjal ja vedu karjäärist) </t>
  </si>
  <si>
    <t>Kruusast teealuse ehitamine koos tihendamisega, H=30 cm, Sorteeritud kruus, Positsioon nr. 4 (+materjal ja vedu karjäärist)</t>
  </si>
  <si>
    <t>Teede T-kujulise ristmiku R-T muldkeha raadiuste ja katendi raadiuste ehitamine koos tihendamisega s.h.</t>
  </si>
  <si>
    <t>Geokomposiidi (PET- või PP tõmbetugevus MD/CMD ≥50x50 kN/m, geotekstiili kaal ≥150 g/m2, 5,0m lai) paigaldamine teele ja tee rajatistele</t>
  </si>
  <si>
    <t>Kruusast teealuse ehitamine koos tihendamisega, Sorteeritud kruus, Positsioon nr. 4 (+materjal ja vedu karjäärist)</t>
  </si>
  <si>
    <t>TP-T - T-kujuline tagasipööramise koha muldkeha ja katendi ehitamine koos tihendamisega s.h.</t>
  </si>
  <si>
    <t>Lüüsi-Seljamäe-Likeri maaparandussüsteemi rekonstrueerimine</t>
  </si>
  <si>
    <t>1131,2 ha</t>
  </si>
  <si>
    <t>Lisa 1 - Hinnapakkumuse vorm hankes "Lüüsi-Seljamäe-Likeri maaparandussüsteemi rekonstrueerimine"</t>
  </si>
  <si>
    <t>Lüüsi-Seljamäe-Likeri maaparandussüsteemi rekonstrueerimine kokku</t>
  </si>
  <si>
    <t>Koordinaatidega seotud teostusjoonise koostamine koos Munalaskme metsatee, Nimeta tee, Seljamäe tee, Orkjärve harutee, Poolismaa tee, Arumäe tee ja Padise tee (RMK nõuete kohane ja digitaalne)</t>
  </si>
  <si>
    <t>Munalaskme metsatee (2,301 km) rekonstrueerimine</t>
  </si>
  <si>
    <t>Munalaskme metsatee (2,301 km) rekonstrueerimine kokku</t>
  </si>
  <si>
    <t>Nimeta tee (2,252 km) rekonstrueerimine</t>
  </si>
  <si>
    <t>Nimeta tee (2,252 km) rekonstrueerimine kokku</t>
  </si>
  <si>
    <t>Seljamäe tee (1,359 km) rekonstrueerimine</t>
  </si>
  <si>
    <t>Seljamäe tee (1,359 km) rekonstrueerimine kokku</t>
  </si>
  <si>
    <t>Orkjärve harutee (0,714 km) rekonstrueerimine</t>
  </si>
  <si>
    <t>Orkjärve harutee (0,714 km) rekonstrueerimine kokku</t>
  </si>
  <si>
    <t>Poolismaa tee (4,297 km) rekonstrueerimine ja uuendamine</t>
  </si>
  <si>
    <t>Arumäe tee (1,398 km) rekonstrueerimine</t>
  </si>
  <si>
    <t>Arumäe tee (1,398 km) rekonstrueerimine kokku</t>
  </si>
  <si>
    <t>Padise tee  (0,557 km) ehitamine</t>
  </si>
  <si>
    <t>Padise tee  (0,557 km) ehitamine kokku</t>
  </si>
  <si>
    <t xml:space="preserve">Kraavitrassilt kändude freesimine ekskavaatoriga </t>
  </si>
  <si>
    <t>Lamapuidu likvideerimine</t>
  </si>
  <si>
    <t xml:space="preserve">Settebasseini (7 tk) kaevamine II gr. pinnas </t>
  </si>
  <si>
    <t xml:space="preserve">1000m³ </t>
  </si>
  <si>
    <t xml:space="preserve">Settebasseini kaevepinnase laialiajamine buldooseriga kuni 40 m </t>
  </si>
  <si>
    <t>Settebasseini teistkordne puhastamine pärast kraavide valmimist</t>
  </si>
  <si>
    <t>RE - rekonstrueeritava eesvoolu kaeve</t>
  </si>
  <si>
    <t>km</t>
  </si>
  <si>
    <t>HE - hooldatava eesvoolu kaeve</t>
  </si>
  <si>
    <t>RK - rekonstrueeritava kuivenduskraavi kaeve</t>
  </si>
  <si>
    <t>RT - rekonstrueeritava teekraavi kaeve</t>
  </si>
  <si>
    <t>EK - ehitatava kuivenduskraavi kaeve</t>
  </si>
  <si>
    <t>ET - ehitatava teekraavi kaeve</t>
  </si>
  <si>
    <t>EN - ehitatava teenõva kaeve</t>
  </si>
  <si>
    <t>UE -  uuendatava eesvoolu kaeve</t>
  </si>
  <si>
    <t>UT -  uuendatava teekraavi kaeve</t>
  </si>
  <si>
    <t>UK -  uuendatava  kuivenduskraavi kaeve</t>
  </si>
  <si>
    <t>HK -  hooldatava  kuivenduskraavi kaeve</t>
  </si>
  <si>
    <t xml:space="preserve">Mullavalli tasandamine, koos vanade vallide kaeve ja tasandamisega </t>
  </si>
  <si>
    <t>Kasutuselevõtueelne veejuhtmete puhastamine settest (0,15m³/jm)</t>
  </si>
  <si>
    <t xml:space="preserve">Pinnase laotamine tee muldele ekskavaatoriga II gr </t>
  </si>
  <si>
    <t>1000m³</t>
  </si>
  <si>
    <t>Veejuhtme nõlva kindlustamine erosioonitõkkematiga</t>
  </si>
  <si>
    <t>Drenaazikollektorite suudmete otsimine ja puhastamine</t>
  </si>
  <si>
    <t xml:space="preserve">Tuletõrjetiigi kaevamine +lisakaeve 40%, II gr pinnas </t>
  </si>
  <si>
    <t xml:space="preserve">Tuletõrjetiigi kaevepinnase laialiajamine buldooseriga kuni 40 m </t>
  </si>
  <si>
    <t>Tuletõrjetiigi veevõtukoha tähise paigaldamine</t>
  </si>
  <si>
    <t xml:space="preserve">Leevendusveekogu (0,5m sügav, 10m pikk) kaevamine II gr. pinnas </t>
  </si>
  <si>
    <t xml:space="preserve">m³ </t>
  </si>
  <si>
    <t xml:space="preserve">Leevendusveekogu kaevepinnase laialiajamine buldooseriga kuni 40 m </t>
  </si>
  <si>
    <t>Väikeste hüdroehitiste mahamärkimine</t>
  </si>
  <si>
    <t>Di=100 cm plasttruubi torustiku, tüüp 100PT, ehitamine (profileeritud plasttoru, SN8)</t>
  </si>
  <si>
    <t>2tk</t>
  </si>
  <si>
    <t xml:space="preserve">Ø60cm truubi kiviotsaku kivikindlustusega ehitamine (tüüp 60-KOK)  </t>
  </si>
  <si>
    <t xml:space="preserve">Ø80cm truubi mattotsaku kivikindlustusega ehitamine (tüüp 80-MAOK)  </t>
  </si>
  <si>
    <t xml:space="preserve">Ø80cm truubi kiviotsaku kivikindlustusega ehitamine (tüüp 80-KOK)  </t>
  </si>
  <si>
    <t xml:space="preserve">Ø100cm truubi mattotsaku kivikindlustusega ehitamine (tüüp 100-MAOK)  </t>
  </si>
  <si>
    <t xml:space="preserve">Ø100cm truubi kiviotsaku kivikindlustusega ehitamine (tüüp 100-KOK)  </t>
  </si>
  <si>
    <t xml:space="preserve">Ø120cm truubi kiviotsaku kivikindlustusega ehitamine (tüüp 120-KOK)  </t>
  </si>
  <si>
    <t>Ø100 cm truubitoru väljatõstmine</t>
  </si>
  <si>
    <t>Ø75 cm truubitoru väljatõstmine</t>
  </si>
  <si>
    <t>Ø50 cm truubitoru väljatõstmine</t>
  </si>
  <si>
    <t>Otsakute lammutamine</t>
  </si>
  <si>
    <t>Pinnase tagasitäitmine koos tihendamisega</t>
  </si>
  <si>
    <t>Täiendav  juurdeveetav täitepinnas (kr/l)  truupidele, paigaldamine ja tihendamine (+materjal ja vedu karjäärist)</t>
  </si>
  <si>
    <t xml:space="preserve">Truubi tähisposti paigaldamine </t>
  </si>
  <si>
    <t xml:space="preserve">¤50...75 cm truubi puhastamine setetest ja voolutakistustest, käsitsi </t>
  </si>
  <si>
    <t xml:space="preserve">Kraavitrassilt kändude juurimine ekskavaatoriga (Kraavi ja tee trassid, SB, TT ja LV) </t>
  </si>
  <si>
    <t>Teetrassi  ja kraavide mahamärkimine 5X</t>
  </si>
  <si>
    <t>Pinnasevallide likvideerimine (0,5 m3/m) (kraed)</t>
  </si>
  <si>
    <t>Pinnase teisaldamine ( kuni 100 m)</t>
  </si>
  <si>
    <t>Mulde ehitamine teisaldatud  ja kraavide kaeve pinnasest koos tihendamisega</t>
  </si>
  <si>
    <t>Mulde pinnase täiendav pikiteisaldamine, L=30m, 20% mahust</t>
  </si>
  <si>
    <t>Pinnase äravedu veomaa 300m</t>
  </si>
  <si>
    <t>Mulde tihendamine</t>
  </si>
  <si>
    <t xml:space="preserve">Tee mulde profileerimine enne katte ehitamist, kaks käiku </t>
  </si>
  <si>
    <t>1000m²</t>
  </si>
  <si>
    <t>Katte tihendamine vibrorulliga, kihtide viisi 6 t, 4x2=8 käiku</t>
  </si>
  <si>
    <t>Kruusast teealuse ehitamine koos tihendamisega, H=40 sm, Sorteeritud kruus, Positsioon nr. 4 (+materjal ja vedu karjäärist)</t>
  </si>
  <si>
    <t xml:space="preserve">Muldkeha ehitamine juurdeveetavast pinnasest (liiv (k≥0,5m/24h)) paigaldamine ja tihendamine (+materjal ja vedu karjäärist) </t>
  </si>
  <si>
    <t>Riigitee 11175 Viruküla-Padise km 14,58 Padise tee mahasõidukoha ehitamine koos tihendamisega s.h.</t>
  </si>
  <si>
    <t>Teepeenarde ehitamine koos tihendamisega, H=10 cm, Purustatud kruus, Positsioon nr. 6 (+materjal ja vedu karjäärist)</t>
  </si>
  <si>
    <t>Kaeve teekatte ühildamiseks peatee kruuskattega</t>
  </si>
  <si>
    <t>Kaevatud pinnase äravedu</t>
  </si>
  <si>
    <t xml:space="preserve">Mulde planeerimine ja tihendamine </t>
  </si>
  <si>
    <t>Tee korrastamine purustatud kruus 0/16 mm (+materjal ja vedu karjäärist)</t>
  </si>
  <si>
    <t>Tee mulde kindlustamine erosioonitõkkematiga</t>
  </si>
  <si>
    <t>Tähispostid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</si>
</sst>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rgb="FF242021"/>
      <name val="Arial"/>
      <family val="2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  <xf numFmtId="0" fontId="1" fillId="0" borderId="0"/>
  </cellStyleXfs>
  <cellXfs count="12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2" fillId="0" borderId="26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2" fillId="0" borderId="38" xfId="0" applyNumberFormat="1" applyFont="1" applyBorder="1" applyAlignment="1">
      <alignment horizontal="right" vertical="center" wrapText="1"/>
    </xf>
    <xf numFmtId="0" fontId="2" fillId="0" borderId="14" xfId="72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42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 wrapText="1"/>
    </xf>
    <xf numFmtId="3" fontId="30" fillId="0" borderId="14" xfId="51" applyNumberFormat="1" applyFont="1" applyBorder="1" applyAlignment="1">
      <alignment horizontal="right" vertical="center" wrapText="1"/>
    </xf>
    <xf numFmtId="3" fontId="32" fillId="0" borderId="14" xfId="0" applyNumberFormat="1" applyFont="1" applyBorder="1" applyAlignment="1">
      <alignment horizontal="right" vertical="center" wrapText="1"/>
    </xf>
    <xf numFmtId="3" fontId="3" fillId="0" borderId="14" xfId="51" applyNumberFormat="1" applyFont="1" applyBorder="1" applyAlignment="1">
      <alignment horizontal="left" vertical="center" wrapText="1"/>
    </xf>
    <xf numFmtId="0" fontId="2" fillId="0" borderId="14" xfId="74" applyFont="1" applyBorder="1" applyAlignment="1">
      <alignment horizontal="left" vertical="center" wrapText="1"/>
    </xf>
    <xf numFmtId="0" fontId="2" fillId="25" borderId="14" xfId="0" applyFont="1" applyFill="1" applyBorder="1" applyAlignment="1">
      <alignment vertical="center"/>
    </xf>
    <xf numFmtId="0" fontId="2" fillId="25" borderId="14" xfId="0" applyFont="1" applyFill="1" applyBorder="1" applyAlignment="1">
      <alignment horizontal="center" vertical="center"/>
    </xf>
    <xf numFmtId="4" fontId="2" fillId="25" borderId="14" xfId="0" applyNumberFormat="1" applyFont="1" applyFill="1" applyBorder="1" applyAlignment="1">
      <alignment horizontal="right" vertical="center"/>
    </xf>
    <xf numFmtId="0" fontId="2" fillId="25" borderId="14" xfId="0" applyFont="1" applyFill="1" applyBorder="1" applyAlignment="1">
      <alignment vertical="center" wrapText="1"/>
    </xf>
    <xf numFmtId="3" fontId="2" fillId="25" borderId="14" xfId="0" applyNumberFormat="1" applyFont="1" applyFill="1" applyBorder="1" applyAlignment="1">
      <alignment horizontal="right" vertical="center"/>
    </xf>
    <xf numFmtId="164" fontId="2" fillId="25" borderId="14" xfId="0" applyNumberFormat="1" applyFont="1" applyFill="1" applyBorder="1" applyAlignment="1">
      <alignment horizontal="right" vertical="center"/>
    </xf>
    <xf numFmtId="2" fontId="2" fillId="25" borderId="14" xfId="0" applyNumberFormat="1" applyFont="1" applyFill="1" applyBorder="1" applyAlignment="1">
      <alignment horizontal="center" vertical="center"/>
    </xf>
    <xf numFmtId="0" fontId="2" fillId="25" borderId="14" xfId="0" applyFont="1" applyFill="1" applyBorder="1" applyAlignment="1">
      <alignment horizontal="left" vertical="center" wrapText="1"/>
    </xf>
    <xf numFmtId="0" fontId="2" fillId="0" borderId="14" xfId="74" applyFont="1" applyBorder="1" applyAlignment="1">
      <alignment horizontal="left" vertical="center"/>
    </xf>
    <xf numFmtId="0" fontId="33" fillId="0" borderId="14" xfId="0" applyFont="1" applyBorder="1" applyAlignment="1">
      <alignment vertical="center" wrapText="1"/>
    </xf>
    <xf numFmtId="0" fontId="2" fillId="26" borderId="14" xfId="0" applyFont="1" applyFill="1" applyBorder="1" applyAlignment="1">
      <alignment vertical="center" wrapText="1"/>
    </xf>
    <xf numFmtId="0" fontId="2" fillId="26" borderId="14" xfId="0" applyFont="1" applyFill="1" applyBorder="1" applyAlignment="1">
      <alignment horizontal="center" vertical="center"/>
    </xf>
    <xf numFmtId="2" fontId="2" fillId="26" borderId="14" xfId="0" applyNumberFormat="1" applyFont="1" applyFill="1" applyBorder="1" applyAlignment="1">
      <alignment horizontal="right" vertical="center"/>
    </xf>
    <xf numFmtId="0" fontId="2" fillId="26" borderId="14" xfId="0" applyFont="1" applyFill="1" applyBorder="1" applyAlignment="1">
      <alignment horizontal="left" vertical="center" wrapText="1"/>
    </xf>
    <xf numFmtId="1" fontId="2" fillId="26" borderId="14" xfId="0" applyNumberFormat="1" applyFont="1" applyFill="1" applyBorder="1" applyAlignment="1">
      <alignment horizontal="right" vertical="center"/>
    </xf>
    <xf numFmtId="2" fontId="2" fillId="0" borderId="14" xfId="0" applyNumberFormat="1" applyFont="1" applyBorder="1" applyAlignment="1">
      <alignment horizontal="right" vertical="center"/>
    </xf>
    <xf numFmtId="3" fontId="2" fillId="26" borderId="14" xfId="0" applyNumberFormat="1" applyFont="1" applyFill="1" applyBorder="1" applyAlignment="1">
      <alignment horizontal="right" vertical="center"/>
    </xf>
    <xf numFmtId="0" fontId="2" fillId="26" borderId="14" xfId="0" applyFont="1" applyFill="1" applyBorder="1" applyAlignment="1">
      <alignment horizontal="right" vertical="center"/>
    </xf>
    <xf numFmtId="0" fontId="3" fillId="26" borderId="14" xfId="0" applyFont="1" applyFill="1" applyBorder="1" applyAlignment="1">
      <alignment vertical="center" wrapText="1"/>
    </xf>
    <xf numFmtId="0" fontId="30" fillId="26" borderId="14" xfId="0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/>
    </xf>
    <xf numFmtId="0" fontId="3" fillId="26" borderId="14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right" vertical="center" wrapText="1"/>
    </xf>
    <xf numFmtId="4" fontId="3" fillId="0" borderId="36" xfId="0" applyNumberFormat="1" applyFont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42" xfId="0" applyFont="1" applyFill="1" applyBorder="1" applyAlignment="1">
      <alignment horizontal="center" vertical="center"/>
    </xf>
    <xf numFmtId="0" fontId="31" fillId="24" borderId="43" xfId="0" applyFont="1" applyFill="1" applyBorder="1" applyAlignment="1">
      <alignment horizontal="center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93"/>
  <sheetViews>
    <sheetView tabSelected="1" topLeftCell="A148" workbookViewId="0">
      <selection activeCell="B165" sqref="B165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3.8" customHeight="1" x14ac:dyDescent="0.25">
      <c r="A1" s="83" t="s">
        <v>68</v>
      </c>
      <c r="B1" s="84"/>
      <c r="C1" s="84"/>
      <c r="D1" s="84"/>
      <c r="E1" s="84"/>
      <c r="F1" s="84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85" t="s">
        <v>3</v>
      </c>
      <c r="B5" s="88" t="s">
        <v>1</v>
      </c>
      <c r="C5" s="88" t="s">
        <v>4</v>
      </c>
      <c r="D5" s="88" t="s">
        <v>5</v>
      </c>
      <c r="E5" s="91" t="s">
        <v>6</v>
      </c>
      <c r="F5" s="94" t="s">
        <v>7</v>
      </c>
    </row>
    <row r="6" spans="1:47" s="4" customFormat="1" ht="13.2" x14ac:dyDescent="0.25">
      <c r="A6" s="86"/>
      <c r="B6" s="89"/>
      <c r="C6" s="89"/>
      <c r="D6" s="89"/>
      <c r="E6" s="92"/>
      <c r="F6" s="95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87"/>
      <c r="B7" s="90"/>
      <c r="C7" s="90"/>
      <c r="D7" s="13" t="s">
        <v>67</v>
      </c>
      <c r="E7" s="93"/>
      <c r="F7" s="96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109" t="s">
        <v>66</v>
      </c>
      <c r="B8" s="110"/>
      <c r="C8" s="110"/>
      <c r="D8" s="110"/>
      <c r="E8" s="110"/>
      <c r="F8" s="111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79" t="s">
        <v>18</v>
      </c>
      <c r="B9" s="80"/>
      <c r="C9" s="80"/>
      <c r="D9" s="80"/>
      <c r="E9" s="80"/>
      <c r="F9" s="81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42" t="s">
        <v>44</v>
      </c>
      <c r="C10" s="36" t="s">
        <v>13</v>
      </c>
      <c r="D10" s="37">
        <v>300</v>
      </c>
      <c r="E10" s="21"/>
      <c r="F10" s="11">
        <f t="shared" ref="F10:F1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21.6" customHeight="1" x14ac:dyDescent="0.25">
      <c r="A11" s="12">
        <v>2</v>
      </c>
      <c r="B11" s="46" t="s">
        <v>131</v>
      </c>
      <c r="C11" s="44" t="s">
        <v>26</v>
      </c>
      <c r="D11" s="45">
        <v>90.39</v>
      </c>
      <c r="E11" s="21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43" t="s">
        <v>84</v>
      </c>
      <c r="C12" s="44" t="s">
        <v>26</v>
      </c>
      <c r="D12" s="45">
        <v>1.8</v>
      </c>
      <c r="E12" s="30"/>
      <c r="F12" s="11">
        <f t="shared" si="0"/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46" t="s">
        <v>85</v>
      </c>
      <c r="C13" s="44" t="s">
        <v>27</v>
      </c>
      <c r="D13" s="47">
        <v>62</v>
      </c>
      <c r="E13" s="30"/>
      <c r="F13" s="11">
        <f t="shared" si="0"/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199999999999999" customHeight="1" x14ac:dyDescent="0.25">
      <c r="A14" s="12">
        <v>5</v>
      </c>
      <c r="B14" s="46" t="s">
        <v>45</v>
      </c>
      <c r="C14" s="44" t="s">
        <v>14</v>
      </c>
      <c r="D14" s="47">
        <v>3</v>
      </c>
      <c r="E14" s="30"/>
      <c r="F14" s="11">
        <f t="shared" si="0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43" t="s">
        <v>86</v>
      </c>
      <c r="C15" s="44" t="s">
        <v>87</v>
      </c>
      <c r="D15" s="45">
        <v>4.16</v>
      </c>
      <c r="E15" s="30"/>
      <c r="F15" s="11">
        <f t="shared" si="0"/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43" t="s">
        <v>88</v>
      </c>
      <c r="C16" s="44" t="s">
        <v>87</v>
      </c>
      <c r="D16" s="45">
        <v>2.5</v>
      </c>
      <c r="E16" s="30"/>
      <c r="F16" s="11">
        <f t="shared" ref="F16:F28" si="1">SUM(D16*E16)</f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43" t="s">
        <v>89</v>
      </c>
      <c r="C17" s="44" t="s">
        <v>87</v>
      </c>
      <c r="D17" s="45">
        <v>0.61</v>
      </c>
      <c r="E17" s="30"/>
      <c r="F17" s="11">
        <f t="shared" si="1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43" t="s">
        <v>90</v>
      </c>
      <c r="C18" s="44" t="s">
        <v>91</v>
      </c>
      <c r="D18" s="48">
        <v>2.367</v>
      </c>
      <c r="E18" s="30"/>
      <c r="F18" s="11">
        <f>SUM(D18*E18)</f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43" t="s">
        <v>92</v>
      </c>
      <c r="C19" s="44" t="s">
        <v>91</v>
      </c>
      <c r="D19" s="48">
        <v>0.55100000000000005</v>
      </c>
      <c r="E19" s="30"/>
      <c r="F19" s="11">
        <f t="shared" si="1"/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43" t="s">
        <v>93</v>
      </c>
      <c r="C20" s="44" t="s">
        <v>91</v>
      </c>
      <c r="D20" s="48">
        <v>49.212000000000003</v>
      </c>
      <c r="E20" s="30"/>
      <c r="F20" s="11">
        <f t="shared" si="1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43" t="s">
        <v>94</v>
      </c>
      <c r="C21" s="44" t="s">
        <v>91</v>
      </c>
      <c r="D21" s="48">
        <v>2.77</v>
      </c>
      <c r="E21" s="30"/>
      <c r="F21" s="11">
        <f t="shared" si="1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43" t="s">
        <v>95</v>
      </c>
      <c r="C22" s="44" t="s">
        <v>91</v>
      </c>
      <c r="D22" s="48">
        <v>1.2749999999999999</v>
      </c>
      <c r="E22" s="30"/>
      <c r="F22" s="11">
        <f>SUM(D22*E22)</f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43" t="s">
        <v>96</v>
      </c>
      <c r="C23" s="44" t="s">
        <v>91</v>
      </c>
      <c r="D23" s="48">
        <v>0.40200000000000002</v>
      </c>
      <c r="E23" s="30"/>
      <c r="F23" s="11">
        <f t="shared" si="1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8" customHeight="1" x14ac:dyDescent="0.25">
      <c r="A24" s="12">
        <v>15</v>
      </c>
      <c r="B24" s="43" t="s">
        <v>97</v>
      </c>
      <c r="C24" s="44" t="s">
        <v>91</v>
      </c>
      <c r="D24" s="48">
        <v>10.952999999999999</v>
      </c>
      <c r="E24" s="30"/>
      <c r="F24" s="11">
        <f t="shared" si="1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43" t="s">
        <v>98</v>
      </c>
      <c r="C25" s="44" t="s">
        <v>91</v>
      </c>
      <c r="D25" s="48">
        <v>1.1739999999999999</v>
      </c>
      <c r="E25" s="30"/>
      <c r="F25" s="11">
        <f t="shared" ref="F25:F27" si="2">SUM(D25*E25)</f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43" t="s">
        <v>99</v>
      </c>
      <c r="C26" s="44" t="s">
        <v>91</v>
      </c>
      <c r="D26" s="48">
        <v>6.4889999999999999</v>
      </c>
      <c r="E26" s="30"/>
      <c r="F26" s="11">
        <f t="shared" si="2"/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43" t="s">
        <v>100</v>
      </c>
      <c r="C27" s="44" t="s">
        <v>91</v>
      </c>
      <c r="D27" s="48">
        <v>3.1539999999999999</v>
      </c>
      <c r="E27" s="30"/>
      <c r="F27" s="11">
        <f t="shared" si="2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43" t="s">
        <v>101</v>
      </c>
      <c r="C28" s="44" t="s">
        <v>91</v>
      </c>
      <c r="D28" s="48">
        <v>1.117</v>
      </c>
      <c r="E28" s="30"/>
      <c r="F28" s="11">
        <f t="shared" si="1"/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8" customHeight="1" x14ac:dyDescent="0.25">
      <c r="A29" s="12">
        <v>20</v>
      </c>
      <c r="B29" s="43" t="s">
        <v>102</v>
      </c>
      <c r="C29" s="44" t="s">
        <v>91</v>
      </c>
      <c r="D29" s="48">
        <v>79.464000000000013</v>
      </c>
      <c r="E29" s="30"/>
      <c r="F29" s="11">
        <f t="shared" ref="F29" si="3">SUM(D29*E29)</f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0.8" customHeight="1" x14ac:dyDescent="0.25">
      <c r="A30" s="12">
        <v>21</v>
      </c>
      <c r="B30" s="46" t="s">
        <v>103</v>
      </c>
      <c r="C30" s="44" t="s">
        <v>91</v>
      </c>
      <c r="D30" s="48">
        <v>79.464000000000013</v>
      </c>
      <c r="E30" s="30"/>
      <c r="F30" s="11">
        <f t="shared" ref="F30:F34" si="4">SUM(D30*E30)</f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8" customHeight="1" x14ac:dyDescent="0.25">
      <c r="A31" s="12">
        <v>22</v>
      </c>
      <c r="B31" s="43" t="s">
        <v>104</v>
      </c>
      <c r="C31" s="44" t="s">
        <v>105</v>
      </c>
      <c r="D31" s="45">
        <v>7.63</v>
      </c>
      <c r="E31" s="30"/>
      <c r="F31" s="11">
        <f t="shared" si="4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21.6" customHeight="1" x14ac:dyDescent="0.25">
      <c r="A32" s="12">
        <v>23</v>
      </c>
      <c r="B32" s="31" t="s">
        <v>41</v>
      </c>
      <c r="C32" s="44" t="s">
        <v>14</v>
      </c>
      <c r="D32" s="47">
        <v>123</v>
      </c>
      <c r="E32" s="30"/>
      <c r="F32" s="11">
        <f t="shared" si="4"/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0.8" customHeight="1" x14ac:dyDescent="0.25">
      <c r="A33" s="12">
        <v>24</v>
      </c>
      <c r="B33" s="46" t="s">
        <v>106</v>
      </c>
      <c r="C33" s="49" t="s">
        <v>42</v>
      </c>
      <c r="D33" s="47">
        <v>6777</v>
      </c>
      <c r="E33" s="30"/>
      <c r="F33" s="11">
        <f t="shared" si="4"/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8" customHeight="1" x14ac:dyDescent="0.25">
      <c r="A34" s="12">
        <v>25</v>
      </c>
      <c r="B34" s="46" t="s">
        <v>107</v>
      </c>
      <c r="C34" s="44" t="s">
        <v>14</v>
      </c>
      <c r="D34" s="47">
        <v>7</v>
      </c>
      <c r="E34" s="30"/>
      <c r="F34" s="11">
        <f t="shared" si="4"/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0.8" customHeight="1" x14ac:dyDescent="0.25">
      <c r="A35" s="12">
        <v>26</v>
      </c>
      <c r="B35" s="43" t="s">
        <v>108</v>
      </c>
      <c r="C35" s="44" t="s">
        <v>87</v>
      </c>
      <c r="D35" s="45">
        <v>2.72</v>
      </c>
      <c r="E35" s="30"/>
      <c r="F35" s="11">
        <f t="shared" ref="F35:F39" si="5">SUM(D35*E35)</f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0.8" customHeight="1" x14ac:dyDescent="0.25">
      <c r="A36" s="12">
        <v>27</v>
      </c>
      <c r="B36" s="43" t="s">
        <v>109</v>
      </c>
      <c r="C36" s="44" t="s">
        <v>87</v>
      </c>
      <c r="D36" s="45">
        <v>1.64</v>
      </c>
      <c r="E36" s="30"/>
      <c r="F36" s="11">
        <f t="shared" si="5"/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28</v>
      </c>
      <c r="B37" s="50" t="s">
        <v>110</v>
      </c>
      <c r="C37" s="44" t="s">
        <v>14</v>
      </c>
      <c r="D37" s="47">
        <v>5</v>
      </c>
      <c r="E37" s="30"/>
      <c r="F37" s="11">
        <f t="shared" si="5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29</v>
      </c>
      <c r="B38" s="43" t="s">
        <v>111</v>
      </c>
      <c r="C38" s="44" t="s">
        <v>112</v>
      </c>
      <c r="D38" s="47">
        <v>175</v>
      </c>
      <c r="E38" s="30"/>
      <c r="F38" s="11">
        <f t="shared" si="5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30</v>
      </c>
      <c r="B39" s="43" t="s">
        <v>113</v>
      </c>
      <c r="C39" s="44" t="s">
        <v>112</v>
      </c>
      <c r="D39" s="47">
        <v>105</v>
      </c>
      <c r="E39" s="30"/>
      <c r="F39" s="11">
        <f t="shared" si="5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2.6" customHeight="1" x14ac:dyDescent="0.25">
      <c r="A40" s="118" t="s">
        <v>43</v>
      </c>
      <c r="B40" s="119"/>
      <c r="C40" s="119"/>
      <c r="D40" s="119"/>
      <c r="E40" s="119"/>
      <c r="F40" s="120"/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8" customHeight="1" x14ac:dyDescent="0.25">
      <c r="A41" s="12">
        <v>31</v>
      </c>
      <c r="B41" s="43" t="s">
        <v>114</v>
      </c>
      <c r="C41" s="44" t="s">
        <v>14</v>
      </c>
      <c r="D41" s="47">
        <v>86</v>
      </c>
      <c r="E41" s="30"/>
      <c r="F41" s="11">
        <f t="shared" ref="F41:F52" si="6">SUM(D41*E41)</f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42" t="s">
        <v>48</v>
      </c>
      <c r="C42" s="44" t="s">
        <v>15</v>
      </c>
      <c r="D42" s="47">
        <v>468</v>
      </c>
      <c r="E42" s="30"/>
      <c r="F42" s="11">
        <f t="shared" si="6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51" t="s">
        <v>49</v>
      </c>
      <c r="C43" s="44" t="s">
        <v>15</v>
      </c>
      <c r="D43" s="47">
        <v>166</v>
      </c>
      <c r="E43" s="30"/>
      <c r="F43" s="11">
        <f t="shared" si="6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42" t="s">
        <v>50</v>
      </c>
      <c r="C44" s="44" t="s">
        <v>15</v>
      </c>
      <c r="D44" s="47">
        <v>179</v>
      </c>
      <c r="E44" s="30"/>
      <c r="F44" s="11">
        <f t="shared" si="6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42" t="s">
        <v>51</v>
      </c>
      <c r="C45" s="44" t="s">
        <v>15</v>
      </c>
      <c r="D45" s="47">
        <v>48</v>
      </c>
      <c r="E45" s="30"/>
      <c r="F45" s="11">
        <f t="shared" si="6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21.6" customHeight="1" x14ac:dyDescent="0.25">
      <c r="A46" s="12">
        <v>36</v>
      </c>
      <c r="B46" s="42" t="s">
        <v>115</v>
      </c>
      <c r="C46" s="44" t="s">
        <v>15</v>
      </c>
      <c r="D46" s="47">
        <v>38</v>
      </c>
      <c r="E46" s="30"/>
      <c r="F46" s="11">
        <f t="shared" si="6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21.6" customHeight="1" x14ac:dyDescent="0.25">
      <c r="A47" s="12">
        <v>37</v>
      </c>
      <c r="B47" s="42" t="s">
        <v>52</v>
      </c>
      <c r="C47" s="44" t="s">
        <v>15</v>
      </c>
      <c r="D47" s="47">
        <v>14</v>
      </c>
      <c r="E47" s="30"/>
      <c r="F47" s="11">
        <f t="shared" si="6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8" customHeight="1" x14ac:dyDescent="0.25">
      <c r="A48" s="12">
        <v>38</v>
      </c>
      <c r="B48" s="42" t="s">
        <v>53</v>
      </c>
      <c r="C48" s="44" t="s">
        <v>116</v>
      </c>
      <c r="D48" s="47">
        <v>48</v>
      </c>
      <c r="E48" s="30"/>
      <c r="F48" s="11">
        <f t="shared" si="6"/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42" t="s">
        <v>54</v>
      </c>
      <c r="C49" s="44" t="s">
        <v>116</v>
      </c>
      <c r="D49" s="47">
        <v>27</v>
      </c>
      <c r="E49" s="30"/>
      <c r="F49" s="11">
        <f t="shared" si="6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46" t="s">
        <v>117</v>
      </c>
      <c r="C50" s="44" t="s">
        <v>116</v>
      </c>
      <c r="D50" s="47">
        <v>3</v>
      </c>
      <c r="E50" s="10"/>
      <c r="F50" s="11">
        <f t="shared" si="6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0.8" customHeight="1" x14ac:dyDescent="0.25">
      <c r="A51" s="12">
        <v>41</v>
      </c>
      <c r="B51" s="46" t="s">
        <v>118</v>
      </c>
      <c r="C51" s="44" t="s">
        <v>116</v>
      </c>
      <c r="D51" s="47">
        <v>3</v>
      </c>
      <c r="E51" s="10"/>
      <c r="F51" s="11">
        <f t="shared" si="6"/>
        <v>0</v>
      </c>
      <c r="G51" s="1"/>
      <c r="H51" s="1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s="4" customFormat="1" ht="10.8" customHeight="1" x14ac:dyDescent="0.25">
      <c r="A52" s="12">
        <v>42</v>
      </c>
      <c r="B52" s="46" t="s">
        <v>119</v>
      </c>
      <c r="C52" s="44" t="s">
        <v>116</v>
      </c>
      <c r="D52" s="47">
        <v>1</v>
      </c>
      <c r="E52" s="30"/>
      <c r="F52" s="11">
        <f t="shared" si="6"/>
        <v>0</v>
      </c>
      <c r="G52" s="1"/>
      <c r="H52" s="1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s="4" customFormat="1" ht="10.8" customHeight="1" x14ac:dyDescent="0.25">
      <c r="A53" s="12">
        <v>43</v>
      </c>
      <c r="B53" s="46" t="s">
        <v>120</v>
      </c>
      <c r="C53" s="44" t="s">
        <v>116</v>
      </c>
      <c r="D53" s="47">
        <v>1</v>
      </c>
      <c r="E53" s="30"/>
      <c r="F53" s="11">
        <f>SUM(D53*E53)</f>
        <v>0</v>
      </c>
      <c r="G53" s="1"/>
      <c r="H53" s="1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s="4" customFormat="1" ht="10.8" customHeight="1" x14ac:dyDescent="0.25">
      <c r="A54" s="12">
        <v>44</v>
      </c>
      <c r="B54" s="46" t="s">
        <v>121</v>
      </c>
      <c r="C54" s="44" t="s">
        <v>116</v>
      </c>
      <c r="D54" s="47">
        <v>2</v>
      </c>
      <c r="E54" s="30"/>
      <c r="F54" s="11">
        <f t="shared" ref="F54:F64" si="7">SUM(D54*E54)</f>
        <v>0</v>
      </c>
      <c r="G54" s="1"/>
      <c r="H54" s="1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s="4" customFormat="1" ht="10.8" customHeight="1" x14ac:dyDescent="0.25">
      <c r="A55" s="12">
        <v>45</v>
      </c>
      <c r="B55" s="46" t="s">
        <v>122</v>
      </c>
      <c r="C55" s="44" t="s">
        <v>116</v>
      </c>
      <c r="D55" s="47">
        <v>1</v>
      </c>
      <c r="E55" s="30"/>
      <c r="F55" s="11">
        <f t="shared" si="7"/>
        <v>0</v>
      </c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10.8" customHeight="1" x14ac:dyDescent="0.25">
      <c r="A56" s="12">
        <v>46</v>
      </c>
      <c r="B56" s="46" t="s">
        <v>123</v>
      </c>
      <c r="C56" s="44" t="s">
        <v>15</v>
      </c>
      <c r="D56" s="47">
        <v>24</v>
      </c>
      <c r="E56" s="30"/>
      <c r="F56" s="11">
        <f t="shared" si="7"/>
        <v>0</v>
      </c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10.8" customHeight="1" x14ac:dyDescent="0.25">
      <c r="A57" s="12">
        <v>47</v>
      </c>
      <c r="B57" s="46" t="s">
        <v>124</v>
      </c>
      <c r="C57" s="44" t="s">
        <v>15</v>
      </c>
      <c r="D57" s="47">
        <v>68</v>
      </c>
      <c r="E57" s="30"/>
      <c r="F57" s="11">
        <f t="shared" si="7"/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10.8" customHeight="1" x14ac:dyDescent="0.25">
      <c r="A58" s="12">
        <v>48</v>
      </c>
      <c r="B58" s="46" t="s">
        <v>125</v>
      </c>
      <c r="C58" s="44" t="s">
        <v>15</v>
      </c>
      <c r="D58" s="47">
        <v>311</v>
      </c>
      <c r="E58" s="30"/>
      <c r="F58" s="11">
        <f t="shared" si="7"/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10.8" customHeight="1" x14ac:dyDescent="0.25">
      <c r="A59" s="12">
        <v>49</v>
      </c>
      <c r="B59" s="46" t="s">
        <v>126</v>
      </c>
      <c r="C59" s="44" t="s">
        <v>27</v>
      </c>
      <c r="D59" s="47">
        <v>68</v>
      </c>
      <c r="E59" s="30"/>
      <c r="F59" s="11">
        <f t="shared" si="7"/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10.8" customHeight="1" x14ac:dyDescent="0.25">
      <c r="A60" s="12">
        <v>50</v>
      </c>
      <c r="B60" s="46" t="s">
        <v>55</v>
      </c>
      <c r="C60" s="44" t="s">
        <v>27</v>
      </c>
      <c r="D60" s="47">
        <v>160</v>
      </c>
      <c r="E60" s="30"/>
      <c r="F60" s="11">
        <f t="shared" si="7"/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10.8" customHeight="1" x14ac:dyDescent="0.25">
      <c r="A61" s="12">
        <v>51</v>
      </c>
      <c r="B61" s="46" t="s">
        <v>127</v>
      </c>
      <c r="C61" s="44" t="s">
        <v>27</v>
      </c>
      <c r="D61" s="47">
        <v>1968</v>
      </c>
      <c r="E61" s="30"/>
      <c r="F61" s="11">
        <f t="shared" si="7"/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21.6" customHeight="1" x14ac:dyDescent="0.25">
      <c r="A62" s="12">
        <v>52</v>
      </c>
      <c r="B62" s="42" t="s">
        <v>128</v>
      </c>
      <c r="C62" s="44" t="s">
        <v>56</v>
      </c>
      <c r="D62" s="47">
        <v>1226</v>
      </c>
      <c r="E62" s="30"/>
      <c r="F62" s="11">
        <f t="shared" si="7"/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10.8" customHeight="1" x14ac:dyDescent="0.25">
      <c r="A63" s="12">
        <v>53</v>
      </c>
      <c r="B63" s="46" t="s">
        <v>129</v>
      </c>
      <c r="C63" s="44" t="s">
        <v>116</v>
      </c>
      <c r="D63" s="47">
        <v>46</v>
      </c>
      <c r="E63" s="30"/>
      <c r="F63" s="11">
        <f t="shared" si="7"/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10.8" customHeight="1" x14ac:dyDescent="0.25">
      <c r="A64" s="12">
        <v>54</v>
      </c>
      <c r="B64" s="52" t="s">
        <v>130</v>
      </c>
      <c r="C64" s="44" t="s">
        <v>15</v>
      </c>
      <c r="D64" s="47">
        <v>11</v>
      </c>
      <c r="E64" s="30"/>
      <c r="F64" s="11">
        <f t="shared" si="7"/>
        <v>0</v>
      </c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12.6" customHeight="1" x14ac:dyDescent="0.25">
      <c r="A65" s="79" t="s">
        <v>22</v>
      </c>
      <c r="B65" s="80"/>
      <c r="C65" s="80"/>
      <c r="D65" s="80"/>
      <c r="E65" s="80"/>
      <c r="F65" s="81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</row>
    <row r="66" spans="1:47" s="4" customFormat="1" ht="10.8" customHeight="1" x14ac:dyDescent="0.25">
      <c r="A66" s="12">
        <v>55</v>
      </c>
      <c r="B66" s="20" t="s">
        <v>23</v>
      </c>
      <c r="C66" s="15" t="s">
        <v>14</v>
      </c>
      <c r="D66" s="17">
        <v>10</v>
      </c>
      <c r="E66" s="19"/>
      <c r="F66" s="11">
        <f t="shared" ref="F66:F68" si="8">SUM(D66*E66)</f>
        <v>0</v>
      </c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</row>
    <row r="67" spans="1:47" s="4" customFormat="1" ht="32.4" customHeight="1" x14ac:dyDescent="0.25">
      <c r="A67" s="12">
        <v>56</v>
      </c>
      <c r="B67" s="20" t="s">
        <v>70</v>
      </c>
      <c r="C67" s="15" t="s">
        <v>14</v>
      </c>
      <c r="D67" s="17">
        <v>1</v>
      </c>
      <c r="E67" s="19"/>
      <c r="F67" s="11">
        <f t="shared" si="8"/>
        <v>0</v>
      </c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</row>
    <row r="68" spans="1:47" s="4" customFormat="1" ht="32.4" customHeight="1" x14ac:dyDescent="0.25">
      <c r="A68" s="12">
        <v>57</v>
      </c>
      <c r="B68" s="20" t="s">
        <v>24</v>
      </c>
      <c r="C68" s="15" t="s">
        <v>25</v>
      </c>
      <c r="D68" s="17">
        <v>1</v>
      </c>
      <c r="E68" s="19"/>
      <c r="F68" s="11">
        <f t="shared" si="8"/>
        <v>0</v>
      </c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</row>
    <row r="69" spans="1:47" s="4" customFormat="1" ht="12.6" customHeight="1" x14ac:dyDescent="0.25">
      <c r="A69" s="112" t="s">
        <v>69</v>
      </c>
      <c r="B69" s="113"/>
      <c r="C69" s="113"/>
      <c r="D69" s="113"/>
      <c r="E69" s="114"/>
      <c r="F69" s="22">
        <f>SUM(F10:F68)</f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12.6" customHeight="1" x14ac:dyDescent="0.25">
      <c r="A70" s="115" t="s">
        <v>71</v>
      </c>
      <c r="B70" s="116"/>
      <c r="C70" s="116"/>
      <c r="D70" s="116"/>
      <c r="E70" s="116"/>
      <c r="F70" s="117"/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10.8" customHeight="1" x14ac:dyDescent="0.25">
      <c r="A71" s="12">
        <v>58</v>
      </c>
      <c r="B71" s="53" t="s">
        <v>132</v>
      </c>
      <c r="C71" s="54" t="s">
        <v>91</v>
      </c>
      <c r="D71" s="55">
        <v>11.505000000000001</v>
      </c>
      <c r="E71" s="10"/>
      <c r="F71" s="11">
        <f>SUM(D71*E71)</f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10.8" customHeight="1" x14ac:dyDescent="0.25">
      <c r="A72" s="12">
        <v>59</v>
      </c>
      <c r="B72" s="56" t="s">
        <v>133</v>
      </c>
      <c r="C72" s="54" t="s">
        <v>105</v>
      </c>
      <c r="D72" s="55">
        <v>1.1499999999999999</v>
      </c>
      <c r="E72" s="10"/>
      <c r="F72" s="11">
        <f t="shared" ref="F72" si="9">SUM(D72*E72)</f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10.8" customHeight="1" x14ac:dyDescent="0.25">
      <c r="A73" s="12">
        <v>60</v>
      </c>
      <c r="B73" s="53" t="s">
        <v>134</v>
      </c>
      <c r="C73" s="54" t="s">
        <v>105</v>
      </c>
      <c r="D73" s="55">
        <v>0.45</v>
      </c>
      <c r="E73" s="10"/>
      <c r="F73" s="11">
        <f t="shared" ref="F73:F75" si="10">SUM(D73*E73)</f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10.8" customHeight="1" x14ac:dyDescent="0.25">
      <c r="A74" s="12">
        <v>61</v>
      </c>
      <c r="B74" s="53" t="s">
        <v>135</v>
      </c>
      <c r="C74" s="54" t="s">
        <v>105</v>
      </c>
      <c r="D74" s="55">
        <v>0.45</v>
      </c>
      <c r="E74" s="10"/>
      <c r="F74" s="11">
        <f t="shared" si="10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10.8" customHeight="1" x14ac:dyDescent="0.25">
      <c r="A75" s="12">
        <v>62</v>
      </c>
      <c r="B75" s="53" t="s">
        <v>136</v>
      </c>
      <c r="C75" s="54" t="s">
        <v>105</v>
      </c>
      <c r="D75" s="55">
        <v>0.09</v>
      </c>
      <c r="E75" s="10"/>
      <c r="F75" s="11">
        <f t="shared" si="10"/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10.8" customHeight="1" x14ac:dyDescent="0.25">
      <c r="A76" s="12">
        <v>63</v>
      </c>
      <c r="B76" s="53" t="s">
        <v>137</v>
      </c>
      <c r="C76" s="54" t="s">
        <v>27</v>
      </c>
      <c r="D76" s="57">
        <v>450</v>
      </c>
      <c r="E76" s="10"/>
      <c r="F76" s="11">
        <f t="shared" ref="F76:F80" si="11">SUM(D76*E76)</f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21.6" customHeight="1" x14ac:dyDescent="0.25">
      <c r="A77" s="12">
        <v>64</v>
      </c>
      <c r="B77" s="26" t="s">
        <v>58</v>
      </c>
      <c r="C77" s="18" t="s">
        <v>27</v>
      </c>
      <c r="D77" s="32">
        <v>345</v>
      </c>
      <c r="E77" s="10"/>
      <c r="F77" s="11">
        <f t="shared" si="11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10.8" customHeight="1" x14ac:dyDescent="0.25">
      <c r="A78" s="12">
        <v>65</v>
      </c>
      <c r="B78" s="53" t="s">
        <v>138</v>
      </c>
      <c r="C78" s="54" t="s">
        <v>105</v>
      </c>
      <c r="D78" s="58">
        <v>0.45</v>
      </c>
      <c r="E78" s="10"/>
      <c r="F78" s="11">
        <f t="shared" si="11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10.8" customHeight="1" x14ac:dyDescent="0.25">
      <c r="A79" s="12">
        <v>66</v>
      </c>
      <c r="B79" s="56" t="s">
        <v>139</v>
      </c>
      <c r="C79" s="54" t="s">
        <v>140</v>
      </c>
      <c r="D79" s="55">
        <v>16.11</v>
      </c>
      <c r="E79" s="10"/>
      <c r="F79" s="11">
        <f t="shared" si="11"/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35" customFormat="1" ht="21.6" customHeight="1" x14ac:dyDescent="0.25">
      <c r="A80" s="12">
        <v>67</v>
      </c>
      <c r="B80" s="56" t="s">
        <v>38</v>
      </c>
      <c r="C80" s="54" t="s">
        <v>140</v>
      </c>
      <c r="D80" s="55">
        <v>11.74</v>
      </c>
      <c r="E80" s="10"/>
      <c r="F80" s="11">
        <f t="shared" si="11"/>
        <v>0</v>
      </c>
      <c r="G80" s="34"/>
      <c r="H80" s="34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</row>
    <row r="81" spans="1:47" s="4" customFormat="1" ht="21.6" customHeight="1" x14ac:dyDescent="0.25">
      <c r="A81" s="12">
        <v>68</v>
      </c>
      <c r="B81" s="20" t="s">
        <v>47</v>
      </c>
      <c r="C81" s="18" t="s">
        <v>27</v>
      </c>
      <c r="D81" s="32">
        <v>1104</v>
      </c>
      <c r="E81" s="10"/>
      <c r="F81" s="11">
        <f t="shared" ref="F81:F94" si="12">SUM(D81*E81)</f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4" customFormat="1" ht="21.6" customHeight="1" x14ac:dyDescent="0.25">
      <c r="A82" s="12">
        <v>69</v>
      </c>
      <c r="B82" s="38" t="s">
        <v>57</v>
      </c>
      <c r="C82" s="18" t="s">
        <v>27</v>
      </c>
      <c r="D82" s="32">
        <v>2347</v>
      </c>
      <c r="E82" s="10"/>
      <c r="F82" s="11">
        <f t="shared" si="12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47" s="4" customFormat="1" ht="10.8" customHeight="1" x14ac:dyDescent="0.25">
      <c r="A83" s="12">
        <v>70</v>
      </c>
      <c r="B83" s="56" t="s">
        <v>141</v>
      </c>
      <c r="C83" s="54" t="s">
        <v>105</v>
      </c>
      <c r="D83" s="55">
        <v>3.4514999999999998</v>
      </c>
      <c r="E83" s="10"/>
      <c r="F83" s="11">
        <f t="shared" si="12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47" s="4" customFormat="1" ht="21.6" customHeight="1" x14ac:dyDescent="0.25">
      <c r="A84" s="12">
        <v>71</v>
      </c>
      <c r="B84" s="41" t="s">
        <v>59</v>
      </c>
      <c r="C84" s="54" t="s">
        <v>14</v>
      </c>
      <c r="D84" s="57">
        <v>9</v>
      </c>
      <c r="E84" s="10"/>
      <c r="F84" s="11">
        <f t="shared" si="12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47" s="4" customFormat="1" ht="21.6" customHeight="1" x14ac:dyDescent="0.25">
      <c r="A85" s="12">
        <v>72</v>
      </c>
      <c r="B85" s="40" t="s">
        <v>142</v>
      </c>
      <c r="C85" s="54" t="s">
        <v>27</v>
      </c>
      <c r="D85" s="57">
        <v>486</v>
      </c>
      <c r="E85" s="10"/>
      <c r="F85" s="11">
        <f t="shared" si="12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47" s="4" customFormat="1" ht="21.6" customHeight="1" x14ac:dyDescent="0.25">
      <c r="A86" s="12">
        <v>73</v>
      </c>
      <c r="B86" s="40" t="s">
        <v>39</v>
      </c>
      <c r="C86" s="54" t="s">
        <v>42</v>
      </c>
      <c r="D86" s="59">
        <v>1215</v>
      </c>
      <c r="E86" s="10"/>
      <c r="F86" s="11">
        <f t="shared" si="12"/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47" s="4" customFormat="1" ht="21.6" customHeight="1" x14ac:dyDescent="0.25">
      <c r="A87" s="12">
        <v>74</v>
      </c>
      <c r="B87" s="39" t="s">
        <v>143</v>
      </c>
      <c r="C87" s="54" t="s">
        <v>27</v>
      </c>
      <c r="D87" s="57">
        <v>612</v>
      </c>
      <c r="E87" s="10"/>
      <c r="F87" s="11">
        <f t="shared" ref="F87:F92" si="13">SUM(D87*E87)</f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4" customFormat="1" ht="21.6" customHeight="1" x14ac:dyDescent="0.25">
      <c r="A88" s="12">
        <v>75</v>
      </c>
      <c r="B88" s="41" t="s">
        <v>65</v>
      </c>
      <c r="C88" s="54" t="s">
        <v>14</v>
      </c>
      <c r="D88" s="60">
        <v>1</v>
      </c>
      <c r="E88" s="10"/>
      <c r="F88" s="11">
        <f t="shared" si="13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47" s="4" customFormat="1" ht="21.6" customHeight="1" x14ac:dyDescent="0.25">
      <c r="A89" s="12">
        <v>76</v>
      </c>
      <c r="B89" s="40" t="s">
        <v>46</v>
      </c>
      <c r="C89" s="54" t="s">
        <v>27</v>
      </c>
      <c r="D89" s="60">
        <v>70</v>
      </c>
      <c r="E89" s="10"/>
      <c r="F89" s="11">
        <f t="shared" si="13"/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47" s="4" customFormat="1" ht="21.6" customHeight="1" x14ac:dyDescent="0.25">
      <c r="A90" s="12">
        <v>77</v>
      </c>
      <c r="B90" s="40" t="s">
        <v>61</v>
      </c>
      <c r="C90" s="54" t="s">
        <v>27</v>
      </c>
      <c r="D90" s="60">
        <v>276</v>
      </c>
      <c r="E90" s="10"/>
      <c r="F90" s="11">
        <f t="shared" si="13"/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47" s="4" customFormat="1" ht="21.6" customHeight="1" x14ac:dyDescent="0.25">
      <c r="A91" s="12">
        <v>78</v>
      </c>
      <c r="B91" s="40" t="s">
        <v>39</v>
      </c>
      <c r="C91" s="54" t="s">
        <v>42</v>
      </c>
      <c r="D91" s="60">
        <v>830</v>
      </c>
      <c r="E91" s="10"/>
      <c r="F91" s="11">
        <f t="shared" si="13"/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47" s="4" customFormat="1" ht="21.6" customHeight="1" x14ac:dyDescent="0.25">
      <c r="A92" s="12">
        <v>79</v>
      </c>
      <c r="B92" s="39" t="s">
        <v>60</v>
      </c>
      <c r="C92" s="54" t="s">
        <v>27</v>
      </c>
      <c r="D92" s="60">
        <v>495</v>
      </c>
      <c r="E92" s="10"/>
      <c r="F92" s="11">
        <f t="shared" si="13"/>
        <v>0</v>
      </c>
      <c r="G92" s="1"/>
      <c r="H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47" s="4" customFormat="1" ht="21.6" customHeight="1" x14ac:dyDescent="0.25">
      <c r="A93" s="12">
        <v>80</v>
      </c>
      <c r="B93" s="26" t="s">
        <v>36</v>
      </c>
      <c r="C93" s="33" t="s">
        <v>40</v>
      </c>
      <c r="D93" s="32">
        <v>2</v>
      </c>
      <c r="E93" s="10"/>
      <c r="F93" s="11">
        <f>SUM(D93*E93)</f>
        <v>0</v>
      </c>
      <c r="G93" s="1"/>
      <c r="H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47" s="4" customFormat="1" ht="10.8" customHeight="1" x14ac:dyDescent="0.25">
      <c r="A94" s="12">
        <v>81</v>
      </c>
      <c r="B94" s="26" t="s">
        <v>35</v>
      </c>
      <c r="C94" s="33" t="s">
        <v>40</v>
      </c>
      <c r="D94" s="32">
        <v>2</v>
      </c>
      <c r="E94" s="10"/>
      <c r="F94" s="11">
        <f t="shared" si="12"/>
        <v>0</v>
      </c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47" s="25" customFormat="1" ht="12.6" customHeight="1" x14ac:dyDescent="0.25">
      <c r="A95" s="79" t="s">
        <v>22</v>
      </c>
      <c r="B95" s="80"/>
      <c r="C95" s="80"/>
      <c r="D95" s="80"/>
      <c r="E95" s="80"/>
      <c r="F95" s="81"/>
      <c r="G95" s="24"/>
      <c r="H95" s="24"/>
    </row>
    <row r="96" spans="1:47" s="25" customFormat="1" ht="10.8" customHeight="1" x14ac:dyDescent="0.25">
      <c r="A96" s="12">
        <v>82</v>
      </c>
      <c r="B96" s="26" t="s">
        <v>33</v>
      </c>
      <c r="C96" s="18" t="s">
        <v>25</v>
      </c>
      <c r="D96" s="27">
        <v>2</v>
      </c>
      <c r="E96" s="28"/>
      <c r="F96" s="11">
        <f t="shared" ref="F96:F97" si="14">SUM(D96*E96)</f>
        <v>0</v>
      </c>
      <c r="G96" s="24"/>
      <c r="H96" s="24"/>
    </row>
    <row r="97" spans="1:47" s="25" customFormat="1" ht="10.8" customHeight="1" x14ac:dyDescent="0.25">
      <c r="A97" s="12">
        <v>83</v>
      </c>
      <c r="B97" s="26" t="s">
        <v>34</v>
      </c>
      <c r="C97" s="18" t="s">
        <v>26</v>
      </c>
      <c r="D97" s="29">
        <v>0.92</v>
      </c>
      <c r="E97" s="28"/>
      <c r="F97" s="11">
        <f t="shared" si="14"/>
        <v>0</v>
      </c>
      <c r="G97" s="24"/>
    </row>
    <row r="98" spans="1:47" s="4" customFormat="1" ht="12.6" customHeight="1" thickBot="1" x14ac:dyDescent="0.3">
      <c r="A98" s="69" t="s">
        <v>72</v>
      </c>
      <c r="B98" s="70"/>
      <c r="C98" s="70"/>
      <c r="D98" s="70"/>
      <c r="E98" s="71"/>
      <c r="F98" s="23">
        <f>SUM(F71:F97)</f>
        <v>0</v>
      </c>
      <c r="G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47" s="4" customFormat="1" ht="12.6" customHeight="1" x14ac:dyDescent="0.25">
      <c r="A99" s="66" t="s">
        <v>73</v>
      </c>
      <c r="B99" s="72"/>
      <c r="C99" s="72"/>
      <c r="D99" s="72"/>
      <c r="E99" s="72"/>
      <c r="F99" s="73"/>
      <c r="G99" s="1"/>
      <c r="H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47" s="4" customFormat="1" ht="10.8" customHeight="1" x14ac:dyDescent="0.25">
      <c r="A100" s="12">
        <v>84</v>
      </c>
      <c r="B100" s="53" t="s">
        <v>132</v>
      </c>
      <c r="C100" s="54" t="s">
        <v>91</v>
      </c>
      <c r="D100" s="55">
        <v>2.2519999999999998</v>
      </c>
      <c r="E100" s="10"/>
      <c r="F100" s="11">
        <f t="shared" ref="F100:F108" si="15">SUM(D100*E100)</f>
        <v>0</v>
      </c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47" s="4" customFormat="1" ht="10.8" customHeight="1" x14ac:dyDescent="0.25">
      <c r="A101" s="12">
        <v>85</v>
      </c>
      <c r="B101" s="56" t="s">
        <v>133</v>
      </c>
      <c r="C101" s="54" t="s">
        <v>105</v>
      </c>
      <c r="D101" s="55">
        <v>1.1299999999999999</v>
      </c>
      <c r="E101" s="10"/>
      <c r="F101" s="11">
        <f t="shared" si="15"/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47" s="4" customFormat="1" ht="10.8" customHeight="1" x14ac:dyDescent="0.25">
      <c r="A102" s="12">
        <v>86</v>
      </c>
      <c r="B102" s="53" t="s">
        <v>134</v>
      </c>
      <c r="C102" s="54" t="s">
        <v>105</v>
      </c>
      <c r="D102" s="55">
        <v>0.08</v>
      </c>
      <c r="E102" s="10"/>
      <c r="F102" s="11">
        <f t="shared" si="15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10.8" customHeight="1" x14ac:dyDescent="0.25">
      <c r="A103" s="12">
        <v>87</v>
      </c>
      <c r="B103" s="53" t="s">
        <v>135</v>
      </c>
      <c r="C103" s="54" t="s">
        <v>105</v>
      </c>
      <c r="D103" s="55">
        <v>1.93</v>
      </c>
      <c r="E103" s="10"/>
      <c r="F103" s="11">
        <f t="shared" si="15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4" customFormat="1" ht="10.8" customHeight="1" x14ac:dyDescent="0.25">
      <c r="A104" s="12">
        <v>88</v>
      </c>
      <c r="B104" s="53" t="s">
        <v>136</v>
      </c>
      <c r="C104" s="54" t="s">
        <v>105</v>
      </c>
      <c r="D104" s="55">
        <v>0.39</v>
      </c>
      <c r="E104" s="10"/>
      <c r="F104" s="11">
        <f t="shared" si="15"/>
        <v>0</v>
      </c>
      <c r="G104" s="1"/>
      <c r="H104" s="1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</row>
    <row r="105" spans="1:47" s="4" customFormat="1" ht="10.8" customHeight="1" x14ac:dyDescent="0.25">
      <c r="A105" s="12">
        <v>89</v>
      </c>
      <c r="B105" s="53" t="s">
        <v>138</v>
      </c>
      <c r="C105" s="54" t="s">
        <v>105</v>
      </c>
      <c r="D105" s="58">
        <v>1.93</v>
      </c>
      <c r="E105" s="10"/>
      <c r="F105" s="11">
        <f t="shared" si="15"/>
        <v>0</v>
      </c>
      <c r="G105" s="1"/>
      <c r="H105" s="1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</row>
    <row r="106" spans="1:47" s="4" customFormat="1" ht="10.8" customHeight="1" x14ac:dyDescent="0.25">
      <c r="A106" s="12">
        <v>90</v>
      </c>
      <c r="B106" s="56" t="s">
        <v>139</v>
      </c>
      <c r="C106" s="54" t="s">
        <v>140</v>
      </c>
      <c r="D106" s="55">
        <v>15.76</v>
      </c>
      <c r="E106" s="10"/>
      <c r="F106" s="11">
        <f t="shared" si="15"/>
        <v>0</v>
      </c>
      <c r="G106" s="1"/>
      <c r="H106" s="1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</row>
    <row r="107" spans="1:47" s="4" customFormat="1" ht="21.6" customHeight="1" x14ac:dyDescent="0.25">
      <c r="A107" s="12">
        <v>91</v>
      </c>
      <c r="B107" s="56" t="s">
        <v>38</v>
      </c>
      <c r="C107" s="54" t="s">
        <v>140</v>
      </c>
      <c r="D107" s="55">
        <v>11.08</v>
      </c>
      <c r="E107" s="10"/>
      <c r="F107" s="11">
        <f t="shared" si="15"/>
        <v>0</v>
      </c>
      <c r="G107" s="1"/>
      <c r="H107" s="1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</row>
    <row r="108" spans="1:47" s="4" customFormat="1" ht="21.6" customHeight="1" x14ac:dyDescent="0.25">
      <c r="A108" s="12">
        <v>92</v>
      </c>
      <c r="B108" s="20" t="s">
        <v>47</v>
      </c>
      <c r="C108" s="18" t="s">
        <v>27</v>
      </c>
      <c r="D108" s="32">
        <v>1043</v>
      </c>
      <c r="E108" s="10"/>
      <c r="F108" s="11">
        <f t="shared" si="15"/>
        <v>0</v>
      </c>
      <c r="G108" s="1"/>
      <c r="H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47" s="4" customFormat="1" ht="21.6" customHeight="1" x14ac:dyDescent="0.25">
      <c r="A109" s="12">
        <v>93</v>
      </c>
      <c r="B109" s="38" t="s">
        <v>57</v>
      </c>
      <c r="C109" s="18" t="s">
        <v>27</v>
      </c>
      <c r="D109" s="32">
        <v>2215</v>
      </c>
      <c r="E109" s="10"/>
      <c r="F109" s="11">
        <f t="shared" ref="F109:F127" si="16">SUM(D109*E109)</f>
        <v>0</v>
      </c>
      <c r="G109" s="1"/>
      <c r="H109" s="1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 s="4" customFormat="1" ht="10.8" customHeight="1" x14ac:dyDescent="0.25">
      <c r="A110" s="12">
        <v>94</v>
      </c>
      <c r="B110" s="56" t="s">
        <v>141</v>
      </c>
      <c r="C110" s="54" t="s">
        <v>105</v>
      </c>
      <c r="D110" s="55">
        <v>3.258</v>
      </c>
      <c r="E110" s="10"/>
      <c r="F110" s="11">
        <f t="shared" si="16"/>
        <v>0</v>
      </c>
      <c r="G110" s="1"/>
      <c r="H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4" customFormat="1" ht="21.6" customHeight="1" x14ac:dyDescent="0.25">
      <c r="A111" s="12">
        <v>95</v>
      </c>
      <c r="B111" s="61" t="s">
        <v>62</v>
      </c>
      <c r="C111" s="54" t="s">
        <v>14</v>
      </c>
      <c r="D111" s="60">
        <v>2</v>
      </c>
      <c r="E111" s="10"/>
      <c r="F111" s="11">
        <f t="shared" si="16"/>
        <v>0</v>
      </c>
      <c r="G111" s="1"/>
      <c r="H111" s="1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</row>
    <row r="112" spans="1:47" s="4" customFormat="1" ht="21.6" customHeight="1" x14ac:dyDescent="0.25">
      <c r="A112" s="12">
        <v>96</v>
      </c>
      <c r="B112" s="40" t="s">
        <v>46</v>
      </c>
      <c r="C112" s="54" t="s">
        <v>27</v>
      </c>
      <c r="D112" s="60">
        <v>84</v>
      </c>
      <c r="E112" s="10"/>
      <c r="F112" s="11">
        <f t="shared" si="16"/>
        <v>0</v>
      </c>
      <c r="G112" s="1"/>
      <c r="H112" s="1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</row>
    <row r="113" spans="1:47" s="4" customFormat="1" ht="21.6" customHeight="1" x14ac:dyDescent="0.25">
      <c r="A113" s="12">
        <v>97</v>
      </c>
      <c r="B113" s="40" t="s">
        <v>64</v>
      </c>
      <c r="C113" s="54" t="s">
        <v>27</v>
      </c>
      <c r="D113" s="60">
        <v>260</v>
      </c>
      <c r="E113" s="10"/>
      <c r="F113" s="11">
        <f t="shared" si="16"/>
        <v>0</v>
      </c>
      <c r="G113" s="1"/>
      <c r="H113" s="1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</row>
    <row r="114" spans="1:47" s="4" customFormat="1" ht="21.6" customHeight="1" x14ac:dyDescent="0.25">
      <c r="A114" s="12">
        <v>98</v>
      </c>
      <c r="B114" s="39" t="s">
        <v>143</v>
      </c>
      <c r="C114" s="54" t="s">
        <v>27</v>
      </c>
      <c r="D114" s="60">
        <v>500</v>
      </c>
      <c r="E114" s="10"/>
      <c r="F114" s="11">
        <f t="shared" si="16"/>
        <v>0</v>
      </c>
      <c r="G114" s="1"/>
      <c r="H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47" s="4" customFormat="1" ht="21.6" customHeight="1" x14ac:dyDescent="0.25">
      <c r="A115" s="12">
        <v>99</v>
      </c>
      <c r="B115" s="40" t="s">
        <v>39</v>
      </c>
      <c r="C115" s="54" t="s">
        <v>42</v>
      </c>
      <c r="D115" s="60">
        <v>900</v>
      </c>
      <c r="E115" s="10"/>
      <c r="F115" s="11">
        <f t="shared" si="16"/>
        <v>0</v>
      </c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47" s="4" customFormat="1" ht="21.6" customHeight="1" x14ac:dyDescent="0.25">
      <c r="A116" s="12">
        <v>100</v>
      </c>
      <c r="B116" s="65" t="s">
        <v>36</v>
      </c>
      <c r="C116" s="33" t="s">
        <v>40</v>
      </c>
      <c r="D116" s="32">
        <v>2</v>
      </c>
      <c r="E116" s="10"/>
      <c r="F116" s="11">
        <f>SUM(D116*E116)</f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47" s="4" customFormat="1" ht="21.6" customHeight="1" x14ac:dyDescent="0.25">
      <c r="A117" s="12">
        <v>101</v>
      </c>
      <c r="B117" s="62" t="s">
        <v>37</v>
      </c>
      <c r="C117" s="54" t="s">
        <v>40</v>
      </c>
      <c r="D117" s="60">
        <v>2</v>
      </c>
      <c r="E117" s="10"/>
      <c r="F117" s="11">
        <f t="shared" si="16"/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47" s="4" customFormat="1" ht="10.8" customHeight="1" x14ac:dyDescent="0.25">
      <c r="A118" s="12">
        <v>102</v>
      </c>
      <c r="B118" s="62" t="s">
        <v>35</v>
      </c>
      <c r="C118" s="54" t="s">
        <v>40</v>
      </c>
      <c r="D118" s="60">
        <v>2</v>
      </c>
      <c r="E118" s="10"/>
      <c r="F118" s="11">
        <f t="shared" si="16"/>
        <v>0</v>
      </c>
      <c r="G118" s="1"/>
      <c r="H118" s="1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</row>
    <row r="119" spans="1:47" s="4" customFormat="1" ht="21.6" customHeight="1" x14ac:dyDescent="0.25">
      <c r="A119" s="12">
        <v>103</v>
      </c>
      <c r="B119" s="41" t="s">
        <v>59</v>
      </c>
      <c r="C119" s="54" t="s">
        <v>14</v>
      </c>
      <c r="D119" s="60">
        <v>6</v>
      </c>
      <c r="E119" s="10"/>
      <c r="F119" s="11">
        <f t="shared" si="16"/>
        <v>0</v>
      </c>
      <c r="G119" s="1"/>
      <c r="H119" s="1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</row>
    <row r="120" spans="1:47" s="4" customFormat="1" ht="21.6" customHeight="1" x14ac:dyDescent="0.25">
      <c r="A120" s="12">
        <v>104</v>
      </c>
      <c r="B120" s="40" t="s">
        <v>142</v>
      </c>
      <c r="C120" s="54" t="s">
        <v>27</v>
      </c>
      <c r="D120" s="57">
        <v>324</v>
      </c>
      <c r="E120" s="10"/>
      <c r="F120" s="11">
        <f t="shared" si="16"/>
        <v>0</v>
      </c>
      <c r="G120" s="1"/>
      <c r="H120" s="1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</row>
    <row r="121" spans="1:47" s="4" customFormat="1" ht="21.6" customHeight="1" x14ac:dyDescent="0.25">
      <c r="A121" s="12">
        <v>105</v>
      </c>
      <c r="B121" s="40" t="s">
        <v>39</v>
      </c>
      <c r="C121" s="54" t="s">
        <v>42</v>
      </c>
      <c r="D121" s="57">
        <v>810</v>
      </c>
      <c r="E121" s="10"/>
      <c r="F121" s="11">
        <f t="shared" si="16"/>
        <v>0</v>
      </c>
      <c r="G121" s="1"/>
      <c r="H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47" s="4" customFormat="1" ht="21.6" customHeight="1" x14ac:dyDescent="0.25">
      <c r="A122" s="12">
        <v>106</v>
      </c>
      <c r="B122" s="39" t="s">
        <v>143</v>
      </c>
      <c r="C122" s="54" t="s">
        <v>27</v>
      </c>
      <c r="D122" s="57">
        <v>408</v>
      </c>
      <c r="E122" s="10"/>
      <c r="F122" s="11">
        <f t="shared" si="16"/>
        <v>0</v>
      </c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47" s="4" customFormat="1" ht="21.6" customHeight="1" x14ac:dyDescent="0.25">
      <c r="A123" s="12">
        <v>107</v>
      </c>
      <c r="B123" s="41" t="s">
        <v>65</v>
      </c>
      <c r="C123" s="54" t="s">
        <v>14</v>
      </c>
      <c r="D123" s="60">
        <v>1</v>
      </c>
      <c r="E123" s="10"/>
      <c r="F123" s="11">
        <f t="shared" si="16"/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47" s="4" customFormat="1" ht="21.6" customHeight="1" x14ac:dyDescent="0.25">
      <c r="A124" s="12">
        <v>108</v>
      </c>
      <c r="B124" s="40" t="s">
        <v>46</v>
      </c>
      <c r="C124" s="54" t="s">
        <v>27</v>
      </c>
      <c r="D124" s="60">
        <v>70</v>
      </c>
      <c r="E124" s="10"/>
      <c r="F124" s="11">
        <f t="shared" si="16"/>
        <v>0</v>
      </c>
      <c r="G124" s="1"/>
      <c r="H124" s="1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</row>
    <row r="125" spans="1:47" s="4" customFormat="1" ht="21.6" customHeight="1" x14ac:dyDescent="0.25">
      <c r="A125" s="12">
        <v>109</v>
      </c>
      <c r="B125" s="40" t="s">
        <v>61</v>
      </c>
      <c r="C125" s="54" t="s">
        <v>27</v>
      </c>
      <c r="D125" s="60">
        <v>276</v>
      </c>
      <c r="E125" s="10"/>
      <c r="F125" s="11">
        <f t="shared" si="16"/>
        <v>0</v>
      </c>
      <c r="G125" s="1"/>
      <c r="H125" s="1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</row>
    <row r="126" spans="1:47" s="4" customFormat="1" ht="21.6" customHeight="1" x14ac:dyDescent="0.25">
      <c r="A126" s="12">
        <v>110</v>
      </c>
      <c r="B126" s="40" t="s">
        <v>39</v>
      </c>
      <c r="C126" s="54" t="s">
        <v>42</v>
      </c>
      <c r="D126" s="60">
        <v>830</v>
      </c>
      <c r="E126" s="10"/>
      <c r="F126" s="11">
        <f t="shared" si="16"/>
        <v>0</v>
      </c>
      <c r="G126" s="1"/>
      <c r="H126" s="1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</row>
    <row r="127" spans="1:47" s="4" customFormat="1" ht="21.6" customHeight="1" x14ac:dyDescent="0.25">
      <c r="A127" s="12">
        <v>111</v>
      </c>
      <c r="B127" s="39" t="s">
        <v>60</v>
      </c>
      <c r="C127" s="54" t="s">
        <v>27</v>
      </c>
      <c r="D127" s="60">
        <v>495</v>
      </c>
      <c r="E127" s="10"/>
      <c r="F127" s="11">
        <f t="shared" si="16"/>
        <v>0</v>
      </c>
      <c r="G127" s="1"/>
      <c r="H127" s="1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</row>
    <row r="128" spans="1:47" s="25" customFormat="1" ht="12.6" customHeight="1" x14ac:dyDescent="0.25">
      <c r="A128" s="66" t="s">
        <v>22</v>
      </c>
      <c r="B128" s="77"/>
      <c r="C128" s="77"/>
      <c r="D128" s="77"/>
      <c r="E128" s="77"/>
      <c r="F128" s="78"/>
      <c r="G128" s="24"/>
      <c r="H128" s="24"/>
    </row>
    <row r="129" spans="1:47" s="25" customFormat="1" ht="10.8" customHeight="1" x14ac:dyDescent="0.25">
      <c r="A129" s="12">
        <v>112</v>
      </c>
      <c r="B129" s="26" t="s">
        <v>33</v>
      </c>
      <c r="C129" s="18" t="s">
        <v>25</v>
      </c>
      <c r="D129" s="27">
        <v>2</v>
      </c>
      <c r="E129" s="28"/>
      <c r="F129" s="11">
        <f t="shared" ref="F129:F130" si="17">SUM(D129*E129)</f>
        <v>0</v>
      </c>
      <c r="G129" s="24"/>
      <c r="H129" s="24"/>
    </row>
    <row r="130" spans="1:47" s="25" customFormat="1" ht="10.8" customHeight="1" x14ac:dyDescent="0.25">
      <c r="A130" s="12">
        <v>113</v>
      </c>
      <c r="B130" s="26" t="s">
        <v>34</v>
      </c>
      <c r="C130" s="18" t="s">
        <v>26</v>
      </c>
      <c r="D130" s="29">
        <v>0.9</v>
      </c>
      <c r="E130" s="28"/>
      <c r="F130" s="11">
        <f t="shared" si="17"/>
        <v>0</v>
      </c>
      <c r="G130" s="24"/>
    </row>
    <row r="131" spans="1:47" s="4" customFormat="1" ht="12.6" customHeight="1" thickBot="1" x14ac:dyDescent="0.3">
      <c r="A131" s="69" t="s">
        <v>74</v>
      </c>
      <c r="B131" s="70"/>
      <c r="C131" s="70"/>
      <c r="D131" s="70"/>
      <c r="E131" s="71"/>
      <c r="F131" s="23">
        <f>SUM(F100:F130)</f>
        <v>0</v>
      </c>
      <c r="G131" s="1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</row>
    <row r="132" spans="1:47" s="4" customFormat="1" ht="12.6" customHeight="1" x14ac:dyDescent="0.25">
      <c r="A132" s="74" t="s">
        <v>75</v>
      </c>
      <c r="B132" s="75"/>
      <c r="C132" s="75"/>
      <c r="D132" s="75"/>
      <c r="E132" s="75"/>
      <c r="F132" s="76"/>
      <c r="G132" s="1"/>
      <c r="H132" s="1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</row>
    <row r="133" spans="1:47" s="4" customFormat="1" ht="10.8" customHeight="1" x14ac:dyDescent="0.25">
      <c r="A133" s="12">
        <v>114</v>
      </c>
      <c r="B133" s="53" t="s">
        <v>132</v>
      </c>
      <c r="C133" s="54" t="s">
        <v>91</v>
      </c>
      <c r="D133" s="55">
        <v>1.359</v>
      </c>
      <c r="E133" s="10"/>
      <c r="F133" s="11">
        <f t="shared" ref="F133:F153" si="18">SUM(D133*E133)</f>
        <v>0</v>
      </c>
      <c r="G133" s="1"/>
      <c r="H133" s="1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</row>
    <row r="134" spans="1:47" s="4" customFormat="1" ht="10.8" customHeight="1" x14ac:dyDescent="0.25">
      <c r="A134" s="12">
        <v>115</v>
      </c>
      <c r="B134" s="56" t="s">
        <v>133</v>
      </c>
      <c r="C134" s="54" t="s">
        <v>105</v>
      </c>
      <c r="D134" s="55">
        <v>0.68</v>
      </c>
      <c r="E134" s="10"/>
      <c r="F134" s="11">
        <f t="shared" si="18"/>
        <v>0</v>
      </c>
      <c r="G134" s="1"/>
      <c r="H134" s="1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</row>
    <row r="135" spans="1:47" s="4" customFormat="1" ht="10.8" customHeight="1" x14ac:dyDescent="0.25">
      <c r="A135" s="12">
        <v>116</v>
      </c>
      <c r="B135" s="53" t="s">
        <v>134</v>
      </c>
      <c r="C135" s="54" t="s">
        <v>105</v>
      </c>
      <c r="D135" s="58">
        <v>0.14000000000000001</v>
      </c>
      <c r="E135" s="10"/>
      <c r="F135" s="11">
        <f t="shared" si="18"/>
        <v>0</v>
      </c>
      <c r="G135" s="1"/>
      <c r="H135" s="1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</row>
    <row r="136" spans="1:47" s="4" customFormat="1" ht="10.8" customHeight="1" x14ac:dyDescent="0.25">
      <c r="A136" s="12">
        <v>117</v>
      </c>
      <c r="B136" s="53" t="s">
        <v>135</v>
      </c>
      <c r="C136" s="54" t="s">
        <v>105</v>
      </c>
      <c r="D136" s="58">
        <v>1.7</v>
      </c>
      <c r="E136" s="10"/>
      <c r="F136" s="11">
        <f t="shared" si="18"/>
        <v>0</v>
      </c>
      <c r="G136" s="1"/>
      <c r="H136" s="1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</row>
    <row r="137" spans="1:47" s="4" customFormat="1" ht="10.8" customHeight="1" x14ac:dyDescent="0.25">
      <c r="A137" s="12">
        <v>118</v>
      </c>
      <c r="B137" s="53" t="s">
        <v>136</v>
      </c>
      <c r="C137" s="54" t="s">
        <v>105</v>
      </c>
      <c r="D137" s="55">
        <v>0.34</v>
      </c>
      <c r="E137" s="10"/>
      <c r="F137" s="11">
        <f t="shared" si="18"/>
        <v>0</v>
      </c>
      <c r="G137" s="1"/>
      <c r="H137" s="1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</row>
    <row r="138" spans="1:47" s="4" customFormat="1" ht="21.6" customHeight="1" x14ac:dyDescent="0.25">
      <c r="A138" s="12">
        <v>119</v>
      </c>
      <c r="B138" s="26" t="s">
        <v>58</v>
      </c>
      <c r="C138" s="18" t="s">
        <v>27</v>
      </c>
      <c r="D138" s="32">
        <v>247</v>
      </c>
      <c r="E138" s="10"/>
      <c r="F138" s="11">
        <f t="shared" si="18"/>
        <v>0</v>
      </c>
      <c r="G138" s="1"/>
      <c r="H138" s="1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</row>
    <row r="139" spans="1:47" s="4" customFormat="1" ht="10.8" customHeight="1" x14ac:dyDescent="0.25">
      <c r="A139" s="12">
        <v>120</v>
      </c>
      <c r="B139" s="53" t="s">
        <v>138</v>
      </c>
      <c r="C139" s="54" t="s">
        <v>105</v>
      </c>
      <c r="D139" s="58">
        <v>1.7</v>
      </c>
      <c r="E139" s="10"/>
      <c r="F139" s="11">
        <f t="shared" si="18"/>
        <v>0</v>
      </c>
      <c r="G139" s="1"/>
      <c r="H139" s="1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</row>
    <row r="140" spans="1:47" s="4" customFormat="1" ht="10.8" customHeight="1" x14ac:dyDescent="0.25">
      <c r="A140" s="12">
        <v>121</v>
      </c>
      <c r="B140" s="56" t="s">
        <v>139</v>
      </c>
      <c r="C140" s="54" t="s">
        <v>140</v>
      </c>
      <c r="D140" s="55">
        <v>9.51</v>
      </c>
      <c r="E140" s="10"/>
      <c r="F140" s="11">
        <f t="shared" si="18"/>
        <v>0</v>
      </c>
      <c r="G140" s="1"/>
      <c r="H140" s="1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</row>
    <row r="141" spans="1:47" s="4" customFormat="1" ht="21.6" customHeight="1" x14ac:dyDescent="0.25">
      <c r="A141" s="12">
        <v>122</v>
      </c>
      <c r="B141" s="56" t="s">
        <v>38</v>
      </c>
      <c r="C141" s="54" t="s">
        <v>140</v>
      </c>
      <c r="D141" s="58">
        <v>6.83</v>
      </c>
      <c r="E141" s="10"/>
      <c r="F141" s="11">
        <f t="shared" si="18"/>
        <v>0</v>
      </c>
      <c r="G141" s="1"/>
      <c r="H141" s="1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</row>
    <row r="142" spans="1:47" s="4" customFormat="1" ht="21.6" customHeight="1" x14ac:dyDescent="0.25">
      <c r="A142" s="12">
        <v>123</v>
      </c>
      <c r="B142" s="20" t="s">
        <v>47</v>
      </c>
      <c r="C142" s="18" t="s">
        <v>27</v>
      </c>
      <c r="D142" s="32">
        <v>643</v>
      </c>
      <c r="E142" s="10"/>
      <c r="F142" s="11">
        <f t="shared" si="18"/>
        <v>0</v>
      </c>
      <c r="G142" s="1"/>
      <c r="H142" s="1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</row>
    <row r="143" spans="1:47" s="4" customFormat="1" ht="21.6" customHeight="1" x14ac:dyDescent="0.25">
      <c r="A143" s="12">
        <v>124</v>
      </c>
      <c r="B143" s="38" t="s">
        <v>57</v>
      </c>
      <c r="C143" s="18" t="s">
        <v>27</v>
      </c>
      <c r="D143" s="32">
        <v>1832</v>
      </c>
      <c r="E143" s="10"/>
      <c r="F143" s="11">
        <f t="shared" si="18"/>
        <v>0</v>
      </c>
      <c r="G143" s="1"/>
      <c r="H143" s="1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</row>
    <row r="144" spans="1:47" s="4" customFormat="1" ht="10.8" customHeight="1" x14ac:dyDescent="0.25">
      <c r="A144" s="12">
        <v>125</v>
      </c>
      <c r="B144" s="56" t="s">
        <v>141</v>
      </c>
      <c r="C144" s="54" t="s">
        <v>105</v>
      </c>
      <c r="D144" s="58">
        <v>2.4749700000000003</v>
      </c>
      <c r="E144" s="10"/>
      <c r="F144" s="11">
        <f t="shared" si="18"/>
        <v>0</v>
      </c>
      <c r="G144" s="1"/>
      <c r="H144" s="1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</row>
    <row r="145" spans="1:47" s="4" customFormat="1" ht="21.6" customHeight="1" x14ac:dyDescent="0.25">
      <c r="A145" s="12">
        <v>126</v>
      </c>
      <c r="B145" s="41" t="s">
        <v>59</v>
      </c>
      <c r="C145" s="54" t="s">
        <v>14</v>
      </c>
      <c r="D145" s="63">
        <v>6</v>
      </c>
      <c r="E145" s="10"/>
      <c r="F145" s="11">
        <f t="shared" si="18"/>
        <v>0</v>
      </c>
      <c r="G145" s="1"/>
      <c r="H145" s="1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</row>
    <row r="146" spans="1:47" s="4" customFormat="1" ht="21.6" customHeight="1" x14ac:dyDescent="0.25">
      <c r="A146" s="12">
        <v>127</v>
      </c>
      <c r="B146" s="40" t="s">
        <v>142</v>
      </c>
      <c r="C146" s="54" t="s">
        <v>27</v>
      </c>
      <c r="D146" s="57">
        <v>324</v>
      </c>
      <c r="E146" s="10"/>
      <c r="F146" s="11">
        <f t="shared" si="18"/>
        <v>0</v>
      </c>
      <c r="G146" s="1"/>
      <c r="H146" s="1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</row>
    <row r="147" spans="1:47" s="4" customFormat="1" ht="21.6" customHeight="1" x14ac:dyDescent="0.25">
      <c r="A147" s="12">
        <v>128</v>
      </c>
      <c r="B147" s="40" t="s">
        <v>39</v>
      </c>
      <c r="C147" s="54" t="s">
        <v>42</v>
      </c>
      <c r="D147" s="57">
        <v>810</v>
      </c>
      <c r="E147" s="10"/>
      <c r="F147" s="11">
        <f t="shared" si="18"/>
        <v>0</v>
      </c>
      <c r="G147" s="1"/>
      <c r="H147" s="1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</row>
    <row r="148" spans="1:47" s="4" customFormat="1" ht="21.6" customHeight="1" x14ac:dyDescent="0.25">
      <c r="A148" s="12">
        <v>129</v>
      </c>
      <c r="B148" s="39" t="s">
        <v>143</v>
      </c>
      <c r="C148" s="54" t="s">
        <v>27</v>
      </c>
      <c r="D148" s="57">
        <v>408</v>
      </c>
      <c r="E148" s="10"/>
      <c r="F148" s="11">
        <f t="shared" si="18"/>
        <v>0</v>
      </c>
      <c r="G148" s="1"/>
      <c r="H148" s="1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</row>
    <row r="149" spans="1:47" s="4" customFormat="1" ht="21.6" customHeight="1" x14ac:dyDescent="0.25">
      <c r="A149" s="12">
        <v>130</v>
      </c>
      <c r="B149" s="41" t="s">
        <v>65</v>
      </c>
      <c r="C149" s="54" t="s">
        <v>14</v>
      </c>
      <c r="D149" s="63">
        <v>1</v>
      </c>
      <c r="E149" s="10"/>
      <c r="F149" s="11">
        <f t="shared" si="18"/>
        <v>0</v>
      </c>
      <c r="G149" s="1"/>
      <c r="H149" s="1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</row>
    <row r="150" spans="1:47" s="4" customFormat="1" ht="21.6" customHeight="1" x14ac:dyDescent="0.25">
      <c r="A150" s="12">
        <v>131</v>
      </c>
      <c r="B150" s="40" t="s">
        <v>46</v>
      </c>
      <c r="C150" s="54" t="s">
        <v>27</v>
      </c>
      <c r="D150" s="60">
        <v>70</v>
      </c>
      <c r="E150" s="10"/>
      <c r="F150" s="11">
        <f t="shared" si="18"/>
        <v>0</v>
      </c>
      <c r="G150" s="1"/>
      <c r="H150" s="1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</row>
    <row r="151" spans="1:47" s="4" customFormat="1" ht="21.6" customHeight="1" x14ac:dyDescent="0.25">
      <c r="A151" s="12">
        <v>132</v>
      </c>
      <c r="B151" s="40" t="s">
        <v>61</v>
      </c>
      <c r="C151" s="54" t="s">
        <v>27</v>
      </c>
      <c r="D151" s="60">
        <v>276</v>
      </c>
      <c r="E151" s="10"/>
      <c r="F151" s="11">
        <f t="shared" si="18"/>
        <v>0</v>
      </c>
      <c r="G151" s="1"/>
      <c r="H151" s="1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</row>
    <row r="152" spans="1:47" s="4" customFormat="1" ht="21.6" customHeight="1" x14ac:dyDescent="0.25">
      <c r="A152" s="12">
        <v>133</v>
      </c>
      <c r="B152" s="40" t="s">
        <v>39</v>
      </c>
      <c r="C152" s="54" t="s">
        <v>42</v>
      </c>
      <c r="D152" s="60">
        <v>830</v>
      </c>
      <c r="E152" s="10"/>
      <c r="F152" s="11">
        <f t="shared" si="18"/>
        <v>0</v>
      </c>
      <c r="G152" s="1"/>
      <c r="H152" s="1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</row>
    <row r="153" spans="1:47" s="4" customFormat="1" ht="21.6" customHeight="1" x14ac:dyDescent="0.25">
      <c r="A153" s="12">
        <v>134</v>
      </c>
      <c r="B153" s="39" t="s">
        <v>60</v>
      </c>
      <c r="C153" s="54" t="s">
        <v>27</v>
      </c>
      <c r="D153" s="60">
        <v>495</v>
      </c>
      <c r="E153" s="10"/>
      <c r="F153" s="11">
        <f t="shared" si="18"/>
        <v>0</v>
      </c>
      <c r="G153" s="1"/>
      <c r="H153" s="1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</row>
    <row r="154" spans="1:47" s="25" customFormat="1" ht="12.6" customHeight="1" x14ac:dyDescent="0.25">
      <c r="A154" s="79" t="s">
        <v>22</v>
      </c>
      <c r="B154" s="80"/>
      <c r="C154" s="80"/>
      <c r="D154" s="80"/>
      <c r="E154" s="80"/>
      <c r="F154" s="81"/>
      <c r="G154" s="24"/>
      <c r="H154" s="24"/>
    </row>
    <row r="155" spans="1:47" s="25" customFormat="1" ht="10.8" customHeight="1" x14ac:dyDescent="0.25">
      <c r="A155" s="12">
        <v>135</v>
      </c>
      <c r="B155" s="26" t="s">
        <v>33</v>
      </c>
      <c r="C155" s="18" t="s">
        <v>25</v>
      </c>
      <c r="D155" s="27">
        <v>2</v>
      </c>
      <c r="E155" s="28"/>
      <c r="F155" s="11">
        <f t="shared" ref="F155:F156" si="19">SUM(D155*E155)</f>
        <v>0</v>
      </c>
      <c r="G155" s="24"/>
      <c r="H155" s="24"/>
    </row>
    <row r="156" spans="1:47" s="25" customFormat="1" ht="10.8" customHeight="1" x14ac:dyDescent="0.25">
      <c r="A156" s="12">
        <v>136</v>
      </c>
      <c r="B156" s="26" t="s">
        <v>34</v>
      </c>
      <c r="C156" s="18" t="s">
        <v>26</v>
      </c>
      <c r="D156" s="29">
        <v>0.54</v>
      </c>
      <c r="E156" s="28"/>
      <c r="F156" s="11">
        <f t="shared" si="19"/>
        <v>0</v>
      </c>
      <c r="G156" s="24"/>
    </row>
    <row r="157" spans="1:47" s="4" customFormat="1" ht="12.6" customHeight="1" thickBot="1" x14ac:dyDescent="0.3">
      <c r="A157" s="69" t="s">
        <v>76</v>
      </c>
      <c r="B157" s="70"/>
      <c r="C157" s="70"/>
      <c r="D157" s="70"/>
      <c r="E157" s="71"/>
      <c r="F157" s="23">
        <f>SUM(F133:F156)</f>
        <v>0</v>
      </c>
      <c r="G157" s="1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</row>
    <row r="158" spans="1:47" s="4" customFormat="1" ht="12.6" customHeight="1" x14ac:dyDescent="0.25">
      <c r="A158" s="66" t="s">
        <v>77</v>
      </c>
      <c r="B158" s="72"/>
      <c r="C158" s="72"/>
      <c r="D158" s="72"/>
      <c r="E158" s="72"/>
      <c r="F158" s="73"/>
      <c r="G158" s="1"/>
      <c r="H158" s="1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</row>
    <row r="159" spans="1:47" s="4" customFormat="1" ht="10.8" customHeight="1" x14ac:dyDescent="0.25">
      <c r="A159" s="12">
        <v>137</v>
      </c>
      <c r="B159" s="53" t="s">
        <v>132</v>
      </c>
      <c r="C159" s="54" t="s">
        <v>91</v>
      </c>
      <c r="D159" s="55">
        <v>0.71399999999999997</v>
      </c>
      <c r="E159" s="10"/>
      <c r="F159" s="11">
        <f t="shared" ref="F159:F180" si="20">SUM(D159*E159)</f>
        <v>0</v>
      </c>
      <c r="G159" s="1"/>
      <c r="H159" s="1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</row>
    <row r="160" spans="1:47" s="4" customFormat="1" ht="10.8" customHeight="1" x14ac:dyDescent="0.25">
      <c r="A160" s="12">
        <v>138</v>
      </c>
      <c r="B160" s="56" t="s">
        <v>133</v>
      </c>
      <c r="C160" s="54" t="s">
        <v>105</v>
      </c>
      <c r="D160" s="55">
        <v>0.36</v>
      </c>
      <c r="E160" s="10"/>
      <c r="F160" s="11">
        <f t="shared" si="20"/>
        <v>0</v>
      </c>
      <c r="G160" s="1"/>
      <c r="H160" s="1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</row>
    <row r="161" spans="1:47" s="4" customFormat="1" ht="10.8" customHeight="1" x14ac:dyDescent="0.25">
      <c r="A161" s="12">
        <v>139</v>
      </c>
      <c r="B161" s="53" t="s">
        <v>135</v>
      </c>
      <c r="C161" s="54" t="s">
        <v>105</v>
      </c>
      <c r="D161" s="58">
        <v>0.32</v>
      </c>
      <c r="E161" s="10"/>
      <c r="F161" s="11">
        <f t="shared" si="20"/>
        <v>0</v>
      </c>
      <c r="G161" s="1"/>
      <c r="H161" s="1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</row>
    <row r="162" spans="1:47" s="4" customFormat="1" ht="10.8" customHeight="1" x14ac:dyDescent="0.25">
      <c r="A162" s="12">
        <v>140</v>
      </c>
      <c r="B162" s="53" t="s">
        <v>136</v>
      </c>
      <c r="C162" s="54" t="s">
        <v>105</v>
      </c>
      <c r="D162" s="55">
        <v>0.06</v>
      </c>
      <c r="E162" s="10"/>
      <c r="F162" s="11">
        <f t="shared" si="20"/>
        <v>0</v>
      </c>
      <c r="G162" s="1"/>
      <c r="H162" s="1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</row>
    <row r="163" spans="1:47" s="4" customFormat="1" ht="10.8" customHeight="1" x14ac:dyDescent="0.25">
      <c r="A163" s="12">
        <v>141</v>
      </c>
      <c r="B163" s="53" t="s">
        <v>138</v>
      </c>
      <c r="C163" s="54" t="s">
        <v>105</v>
      </c>
      <c r="D163" s="58">
        <v>0.32</v>
      </c>
      <c r="E163" s="10"/>
      <c r="F163" s="11">
        <f t="shared" si="20"/>
        <v>0</v>
      </c>
      <c r="G163" s="1"/>
      <c r="H163" s="1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</row>
    <row r="164" spans="1:47" s="4" customFormat="1" ht="10.8" customHeight="1" x14ac:dyDescent="0.25">
      <c r="A164" s="12">
        <v>142</v>
      </c>
      <c r="B164" s="56" t="s">
        <v>139</v>
      </c>
      <c r="C164" s="54" t="s">
        <v>140</v>
      </c>
      <c r="D164" s="57">
        <v>5</v>
      </c>
      <c r="E164" s="10"/>
      <c r="F164" s="11">
        <f t="shared" si="20"/>
        <v>0</v>
      </c>
      <c r="G164" s="1"/>
      <c r="H164" s="1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</row>
    <row r="165" spans="1:47" s="4" customFormat="1" ht="21.6" customHeight="1" x14ac:dyDescent="0.25">
      <c r="A165" s="12">
        <v>143</v>
      </c>
      <c r="B165" s="56" t="s">
        <v>38</v>
      </c>
      <c r="C165" s="54" t="s">
        <v>140</v>
      </c>
      <c r="D165" s="58">
        <v>1.73</v>
      </c>
      <c r="E165" s="10"/>
      <c r="F165" s="11">
        <f t="shared" si="20"/>
        <v>0</v>
      </c>
      <c r="G165" s="1"/>
      <c r="H165" s="1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</row>
    <row r="166" spans="1:47" s="4" customFormat="1" ht="21.6" customHeight="1" x14ac:dyDescent="0.25">
      <c r="A166" s="12">
        <v>144</v>
      </c>
      <c r="B166" s="56" t="s">
        <v>63</v>
      </c>
      <c r="C166" s="54" t="s">
        <v>140</v>
      </c>
      <c r="D166" s="58">
        <v>1.71</v>
      </c>
      <c r="E166" s="10"/>
      <c r="F166" s="11">
        <f t="shared" si="20"/>
        <v>0</v>
      </c>
      <c r="G166" s="1"/>
      <c r="H166" s="1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</row>
    <row r="167" spans="1:47" s="4" customFormat="1" ht="21.6" customHeight="1" x14ac:dyDescent="0.25">
      <c r="A167" s="12">
        <v>145</v>
      </c>
      <c r="B167" s="20" t="s">
        <v>47</v>
      </c>
      <c r="C167" s="18" t="s">
        <v>27</v>
      </c>
      <c r="D167" s="32">
        <v>324</v>
      </c>
      <c r="E167" s="10"/>
      <c r="F167" s="11">
        <f t="shared" si="20"/>
        <v>0</v>
      </c>
      <c r="G167" s="1"/>
      <c r="H167" s="1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</row>
    <row r="168" spans="1:47" s="4" customFormat="1" ht="21.6" customHeight="1" x14ac:dyDescent="0.25">
      <c r="A168" s="12">
        <v>146</v>
      </c>
      <c r="B168" s="38" t="s">
        <v>57</v>
      </c>
      <c r="C168" s="18" t="s">
        <v>27</v>
      </c>
      <c r="D168" s="32">
        <v>687</v>
      </c>
      <c r="E168" s="10"/>
      <c r="F168" s="11">
        <f t="shared" si="20"/>
        <v>0</v>
      </c>
      <c r="G168" s="1"/>
      <c r="H168" s="1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</row>
    <row r="169" spans="1:47" s="4" customFormat="1" ht="10.8" customHeight="1" x14ac:dyDescent="0.25">
      <c r="A169" s="12">
        <v>147</v>
      </c>
      <c r="B169" s="56" t="s">
        <v>141</v>
      </c>
      <c r="C169" s="54" t="s">
        <v>105</v>
      </c>
      <c r="D169" s="58">
        <v>1.0109999999999999</v>
      </c>
      <c r="E169" s="10"/>
      <c r="F169" s="11">
        <f t="shared" si="20"/>
        <v>0</v>
      </c>
      <c r="G169" s="1"/>
      <c r="H169" s="1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</row>
    <row r="170" spans="1:47" s="4" customFormat="1" ht="21.6" customHeight="1" x14ac:dyDescent="0.25">
      <c r="A170" s="12">
        <v>148</v>
      </c>
      <c r="B170" s="61" t="s">
        <v>62</v>
      </c>
      <c r="C170" s="54" t="s">
        <v>14</v>
      </c>
      <c r="D170" s="63">
        <v>1</v>
      </c>
      <c r="E170" s="10"/>
      <c r="F170" s="11">
        <f t="shared" si="20"/>
        <v>0</v>
      </c>
      <c r="G170" s="1"/>
      <c r="H170" s="1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</row>
    <row r="171" spans="1:47" s="4" customFormat="1" ht="21.6" customHeight="1" x14ac:dyDescent="0.25">
      <c r="A171" s="12">
        <v>149</v>
      </c>
      <c r="B171" s="40" t="s">
        <v>46</v>
      </c>
      <c r="C171" s="54" t="s">
        <v>27</v>
      </c>
      <c r="D171" s="60">
        <v>42</v>
      </c>
      <c r="E171" s="10"/>
      <c r="F171" s="11">
        <f t="shared" si="20"/>
        <v>0</v>
      </c>
      <c r="G171" s="1"/>
      <c r="H171" s="1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</row>
    <row r="172" spans="1:47" s="4" customFormat="1" ht="21.6" customHeight="1" x14ac:dyDescent="0.25">
      <c r="A172" s="12">
        <v>150</v>
      </c>
      <c r="B172" s="40" t="s">
        <v>64</v>
      </c>
      <c r="C172" s="54" t="s">
        <v>27</v>
      </c>
      <c r="D172" s="60">
        <v>130</v>
      </c>
      <c r="E172" s="10"/>
      <c r="F172" s="11">
        <f t="shared" si="20"/>
        <v>0</v>
      </c>
      <c r="G172" s="1"/>
      <c r="H172" s="1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</row>
    <row r="173" spans="1:47" s="4" customFormat="1" ht="21.6" customHeight="1" x14ac:dyDescent="0.25">
      <c r="A173" s="12">
        <v>151</v>
      </c>
      <c r="B173" s="39" t="s">
        <v>143</v>
      </c>
      <c r="C173" s="54" t="s">
        <v>27</v>
      </c>
      <c r="D173" s="60">
        <v>250</v>
      </c>
      <c r="E173" s="10"/>
      <c r="F173" s="11">
        <f t="shared" si="20"/>
        <v>0</v>
      </c>
      <c r="G173" s="1"/>
      <c r="H173" s="1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</row>
    <row r="174" spans="1:47" s="4" customFormat="1" ht="21.6" customHeight="1" x14ac:dyDescent="0.25">
      <c r="A174" s="12">
        <v>152</v>
      </c>
      <c r="B174" s="40" t="s">
        <v>39</v>
      </c>
      <c r="C174" s="54" t="s">
        <v>42</v>
      </c>
      <c r="D174" s="60">
        <v>450</v>
      </c>
      <c r="E174" s="10"/>
      <c r="F174" s="11">
        <f t="shared" si="20"/>
        <v>0</v>
      </c>
      <c r="G174" s="1"/>
      <c r="H174" s="1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</row>
    <row r="175" spans="1:47" s="4" customFormat="1" ht="21.6" customHeight="1" x14ac:dyDescent="0.25">
      <c r="A175" s="12">
        <v>153</v>
      </c>
      <c r="B175" s="62" t="s">
        <v>37</v>
      </c>
      <c r="C175" s="54" t="s">
        <v>40</v>
      </c>
      <c r="D175" s="60">
        <v>1</v>
      </c>
      <c r="E175" s="10"/>
      <c r="F175" s="11">
        <f t="shared" si="20"/>
        <v>0</v>
      </c>
      <c r="G175" s="1"/>
      <c r="H175" s="1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</row>
    <row r="176" spans="1:47" s="4" customFormat="1" ht="10.8" customHeight="1" x14ac:dyDescent="0.25">
      <c r="A176" s="12">
        <v>154</v>
      </c>
      <c r="B176" s="62" t="s">
        <v>35</v>
      </c>
      <c r="C176" s="54" t="s">
        <v>40</v>
      </c>
      <c r="D176" s="60">
        <v>1</v>
      </c>
      <c r="E176" s="10"/>
      <c r="F176" s="11">
        <f t="shared" si="20"/>
        <v>0</v>
      </c>
      <c r="G176" s="1"/>
      <c r="H176" s="1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</row>
    <row r="177" spans="1:47" s="4" customFormat="1" ht="21.6" customHeight="1" x14ac:dyDescent="0.25">
      <c r="A177" s="12">
        <v>155</v>
      </c>
      <c r="B177" s="41" t="s">
        <v>59</v>
      </c>
      <c r="C177" s="54" t="s">
        <v>14</v>
      </c>
      <c r="D177" s="63">
        <v>2</v>
      </c>
      <c r="E177" s="10"/>
      <c r="F177" s="11">
        <f t="shared" si="20"/>
        <v>0</v>
      </c>
      <c r="G177" s="1"/>
      <c r="H177" s="1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</row>
    <row r="178" spans="1:47" s="4" customFormat="1" ht="21.6" customHeight="1" x14ac:dyDescent="0.25">
      <c r="A178" s="12">
        <v>156</v>
      </c>
      <c r="B178" s="40" t="s">
        <v>142</v>
      </c>
      <c r="C178" s="54" t="s">
        <v>27</v>
      </c>
      <c r="D178" s="57">
        <v>108</v>
      </c>
      <c r="E178" s="10"/>
      <c r="F178" s="11">
        <f t="shared" si="20"/>
        <v>0</v>
      </c>
      <c r="G178" s="1"/>
      <c r="H178" s="1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</row>
    <row r="179" spans="1:47" s="4" customFormat="1" ht="21.6" customHeight="1" x14ac:dyDescent="0.25">
      <c r="A179" s="12">
        <v>157</v>
      </c>
      <c r="B179" s="40" t="s">
        <v>39</v>
      </c>
      <c r="C179" s="54" t="s">
        <v>42</v>
      </c>
      <c r="D179" s="57">
        <v>270</v>
      </c>
      <c r="E179" s="10"/>
      <c r="F179" s="11">
        <f t="shared" si="20"/>
        <v>0</v>
      </c>
      <c r="G179" s="1"/>
      <c r="H179" s="1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</row>
    <row r="180" spans="1:47" s="4" customFormat="1" ht="21.6" customHeight="1" x14ac:dyDescent="0.25">
      <c r="A180" s="12">
        <v>158</v>
      </c>
      <c r="B180" s="39" t="s">
        <v>143</v>
      </c>
      <c r="C180" s="54" t="s">
        <v>27</v>
      </c>
      <c r="D180" s="57">
        <v>136</v>
      </c>
      <c r="E180" s="10"/>
      <c r="F180" s="11">
        <f t="shared" si="20"/>
        <v>0</v>
      </c>
      <c r="G180" s="1"/>
      <c r="H180" s="1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</row>
    <row r="181" spans="1:47" s="25" customFormat="1" ht="12.6" customHeight="1" x14ac:dyDescent="0.25">
      <c r="A181" s="66" t="s">
        <v>22</v>
      </c>
      <c r="B181" s="67"/>
      <c r="C181" s="67"/>
      <c r="D181" s="67"/>
      <c r="E181" s="67"/>
      <c r="F181" s="68"/>
      <c r="G181" s="24"/>
      <c r="H181" s="24"/>
    </row>
    <row r="182" spans="1:47" s="25" customFormat="1" ht="10.8" customHeight="1" x14ac:dyDescent="0.25">
      <c r="A182" s="12">
        <v>159</v>
      </c>
      <c r="B182" s="26" t="s">
        <v>33</v>
      </c>
      <c r="C182" s="18" t="s">
        <v>25</v>
      </c>
      <c r="D182" s="27">
        <v>2</v>
      </c>
      <c r="E182" s="28"/>
      <c r="F182" s="11">
        <f t="shared" ref="F182:F183" si="21">SUM(D182*E182)</f>
        <v>0</v>
      </c>
      <c r="G182" s="24"/>
      <c r="H182" s="24"/>
    </row>
    <row r="183" spans="1:47" s="25" customFormat="1" ht="10.8" customHeight="1" x14ac:dyDescent="0.25">
      <c r="A183" s="12">
        <v>160</v>
      </c>
      <c r="B183" s="26" t="s">
        <v>34</v>
      </c>
      <c r="C183" s="18" t="s">
        <v>26</v>
      </c>
      <c r="D183" s="29">
        <v>0.28999999999999998</v>
      </c>
      <c r="E183" s="28"/>
      <c r="F183" s="11">
        <f t="shared" si="21"/>
        <v>0</v>
      </c>
      <c r="G183" s="24"/>
    </row>
    <row r="184" spans="1:47" s="4" customFormat="1" ht="12.6" customHeight="1" thickBot="1" x14ac:dyDescent="0.3">
      <c r="A184" s="69" t="s">
        <v>78</v>
      </c>
      <c r="B184" s="70"/>
      <c r="C184" s="70"/>
      <c r="D184" s="70"/>
      <c r="E184" s="71"/>
      <c r="F184" s="23">
        <f>SUM(F159:F183)</f>
        <v>0</v>
      </c>
      <c r="G184" s="1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</row>
    <row r="185" spans="1:47" s="4" customFormat="1" ht="12.6" customHeight="1" x14ac:dyDescent="0.25">
      <c r="A185" s="74" t="s">
        <v>79</v>
      </c>
      <c r="B185" s="75"/>
      <c r="C185" s="75"/>
      <c r="D185" s="75"/>
      <c r="E185" s="75"/>
      <c r="F185" s="76"/>
      <c r="G185" s="1"/>
      <c r="H185" s="1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</row>
    <row r="186" spans="1:47" s="4" customFormat="1" ht="10.8" customHeight="1" x14ac:dyDescent="0.25">
      <c r="A186" s="12">
        <v>161</v>
      </c>
      <c r="B186" s="53" t="s">
        <v>132</v>
      </c>
      <c r="C186" s="54" t="s">
        <v>91</v>
      </c>
      <c r="D186" s="55">
        <v>3.117</v>
      </c>
      <c r="E186" s="10"/>
      <c r="F186" s="11">
        <f t="shared" ref="F186:F201" si="22">SUM(D186*E186)</f>
        <v>0</v>
      </c>
      <c r="G186" s="1"/>
      <c r="H186" s="1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</row>
    <row r="187" spans="1:47" s="4" customFormat="1" ht="10.8" customHeight="1" x14ac:dyDescent="0.25">
      <c r="A187" s="12">
        <v>162</v>
      </c>
      <c r="B187" s="56" t="s">
        <v>133</v>
      </c>
      <c r="C187" s="54" t="s">
        <v>105</v>
      </c>
      <c r="D187" s="55">
        <v>2.15</v>
      </c>
      <c r="E187" s="10"/>
      <c r="F187" s="11">
        <f t="shared" si="22"/>
        <v>0</v>
      </c>
      <c r="G187" s="1"/>
      <c r="H187" s="1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</row>
    <row r="188" spans="1:47" s="4" customFormat="1" ht="10.8" customHeight="1" x14ac:dyDescent="0.25">
      <c r="A188" s="12">
        <v>163</v>
      </c>
      <c r="B188" s="53" t="s">
        <v>134</v>
      </c>
      <c r="C188" s="54" t="s">
        <v>105</v>
      </c>
      <c r="D188" s="55">
        <v>0.28000000000000003</v>
      </c>
      <c r="E188" s="10"/>
      <c r="F188" s="11">
        <f t="shared" si="22"/>
        <v>0</v>
      </c>
      <c r="G188" s="1"/>
      <c r="H188" s="1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</row>
    <row r="189" spans="1:47" s="4" customFormat="1" ht="10.8" customHeight="1" x14ac:dyDescent="0.25">
      <c r="A189" s="12">
        <v>164</v>
      </c>
      <c r="B189" s="53" t="s">
        <v>135</v>
      </c>
      <c r="C189" s="54" t="s">
        <v>105</v>
      </c>
      <c r="D189" s="55">
        <v>2.0699999999999998</v>
      </c>
      <c r="E189" s="10"/>
      <c r="F189" s="11">
        <f t="shared" si="22"/>
        <v>0</v>
      </c>
      <c r="G189" s="1"/>
      <c r="H189" s="1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</row>
    <row r="190" spans="1:47" s="4" customFormat="1" ht="10.8" customHeight="1" x14ac:dyDescent="0.25">
      <c r="A190" s="12">
        <v>165</v>
      </c>
      <c r="B190" s="53" t="s">
        <v>136</v>
      </c>
      <c r="C190" s="54" t="s">
        <v>105</v>
      </c>
      <c r="D190" s="55">
        <v>0.41</v>
      </c>
      <c r="E190" s="10"/>
      <c r="F190" s="11">
        <f t="shared" si="22"/>
        <v>0</v>
      </c>
      <c r="G190" s="1"/>
      <c r="H190" s="1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</row>
    <row r="191" spans="1:47" s="4" customFormat="1" ht="21.6" customHeight="1" x14ac:dyDescent="0.25">
      <c r="A191" s="12">
        <v>166</v>
      </c>
      <c r="B191" s="26" t="s">
        <v>58</v>
      </c>
      <c r="C191" s="18" t="s">
        <v>27</v>
      </c>
      <c r="D191" s="32">
        <v>41</v>
      </c>
      <c r="E191" s="10"/>
      <c r="F191" s="11">
        <f t="shared" si="22"/>
        <v>0</v>
      </c>
      <c r="G191" s="1"/>
      <c r="H191" s="1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</row>
    <row r="192" spans="1:47" s="4" customFormat="1" ht="10.8" customHeight="1" x14ac:dyDescent="0.25">
      <c r="A192" s="12">
        <v>167</v>
      </c>
      <c r="B192" s="53" t="s">
        <v>138</v>
      </c>
      <c r="C192" s="54" t="s">
        <v>105</v>
      </c>
      <c r="D192" s="55">
        <v>2.35</v>
      </c>
      <c r="E192" s="10"/>
      <c r="F192" s="11">
        <f t="shared" si="22"/>
        <v>0</v>
      </c>
      <c r="G192" s="1"/>
      <c r="H192" s="1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</row>
    <row r="193" spans="1:47" s="4" customFormat="1" ht="10.8" customHeight="1" x14ac:dyDescent="0.25">
      <c r="A193" s="12">
        <v>168</v>
      </c>
      <c r="B193" s="56" t="s">
        <v>139</v>
      </c>
      <c r="C193" s="54" t="s">
        <v>140</v>
      </c>
      <c r="D193" s="55">
        <v>21.82</v>
      </c>
      <c r="E193" s="10"/>
      <c r="F193" s="11">
        <f t="shared" si="22"/>
        <v>0</v>
      </c>
      <c r="G193" s="1"/>
      <c r="H193" s="1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</row>
    <row r="194" spans="1:47" s="4" customFormat="1" ht="21.6" customHeight="1" x14ac:dyDescent="0.25">
      <c r="A194" s="12">
        <v>169</v>
      </c>
      <c r="B194" s="56" t="s">
        <v>38</v>
      </c>
      <c r="C194" s="54" t="s">
        <v>140</v>
      </c>
      <c r="D194" s="55">
        <v>15.49</v>
      </c>
      <c r="E194" s="10"/>
      <c r="F194" s="11">
        <f t="shared" si="22"/>
        <v>0</v>
      </c>
      <c r="G194" s="1"/>
      <c r="H194" s="1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</row>
    <row r="195" spans="1:47" s="4" customFormat="1" ht="21.6" customHeight="1" x14ac:dyDescent="0.25">
      <c r="A195" s="12">
        <v>170</v>
      </c>
      <c r="B195" s="20" t="s">
        <v>47</v>
      </c>
      <c r="C195" s="18" t="s">
        <v>27</v>
      </c>
      <c r="D195" s="32">
        <v>1871</v>
      </c>
      <c r="E195" s="10"/>
      <c r="F195" s="11">
        <f t="shared" si="22"/>
        <v>0</v>
      </c>
      <c r="G195" s="1"/>
      <c r="H195" s="1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</row>
    <row r="196" spans="1:47" s="4" customFormat="1" ht="21.6" customHeight="1" x14ac:dyDescent="0.25">
      <c r="A196" s="12">
        <v>171</v>
      </c>
      <c r="B196" s="38" t="s">
        <v>57</v>
      </c>
      <c r="C196" s="18" t="s">
        <v>27</v>
      </c>
      <c r="D196" s="32">
        <v>5315</v>
      </c>
      <c r="E196" s="10"/>
      <c r="F196" s="11">
        <f t="shared" si="22"/>
        <v>0</v>
      </c>
      <c r="G196" s="1"/>
      <c r="H196" s="1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</row>
    <row r="197" spans="1:47" s="4" customFormat="1" ht="10.8" customHeight="1" x14ac:dyDescent="0.25">
      <c r="A197" s="12">
        <v>172</v>
      </c>
      <c r="B197" s="56" t="s">
        <v>141</v>
      </c>
      <c r="C197" s="54" t="s">
        <v>105</v>
      </c>
      <c r="D197" s="55">
        <v>7.1855100000000007</v>
      </c>
      <c r="E197" s="10"/>
      <c r="F197" s="11">
        <f t="shared" si="22"/>
        <v>0</v>
      </c>
      <c r="G197" s="1"/>
      <c r="H197" s="1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</row>
    <row r="198" spans="1:47" s="4" customFormat="1" ht="21.6" customHeight="1" x14ac:dyDescent="0.25">
      <c r="A198" s="12">
        <v>173</v>
      </c>
      <c r="B198" s="61" t="s">
        <v>62</v>
      </c>
      <c r="C198" s="54" t="s">
        <v>14</v>
      </c>
      <c r="D198" s="57">
        <v>3</v>
      </c>
      <c r="E198" s="10"/>
      <c r="F198" s="11">
        <f t="shared" si="22"/>
        <v>0</v>
      </c>
      <c r="G198" s="1"/>
      <c r="H198" s="1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</row>
    <row r="199" spans="1:47" s="4" customFormat="1" ht="21.6" customHeight="1" x14ac:dyDescent="0.25">
      <c r="A199" s="12">
        <v>174</v>
      </c>
      <c r="B199" s="40" t="s">
        <v>46</v>
      </c>
      <c r="C199" s="54" t="s">
        <v>27</v>
      </c>
      <c r="D199" s="57">
        <v>126</v>
      </c>
      <c r="E199" s="10"/>
      <c r="F199" s="11">
        <f t="shared" si="22"/>
        <v>0</v>
      </c>
      <c r="G199" s="1"/>
      <c r="H199" s="1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</row>
    <row r="200" spans="1:47" s="4" customFormat="1" ht="21.6" customHeight="1" x14ac:dyDescent="0.25">
      <c r="A200" s="12">
        <v>175</v>
      </c>
      <c r="B200" s="40" t="s">
        <v>64</v>
      </c>
      <c r="C200" s="54" t="s">
        <v>27</v>
      </c>
      <c r="D200" s="57">
        <v>390</v>
      </c>
      <c r="E200" s="10"/>
      <c r="F200" s="11">
        <f t="shared" si="22"/>
        <v>0</v>
      </c>
      <c r="G200" s="1"/>
      <c r="H200" s="1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</row>
    <row r="201" spans="1:47" s="4" customFormat="1" ht="21.6" customHeight="1" x14ac:dyDescent="0.25">
      <c r="A201" s="12">
        <v>176</v>
      </c>
      <c r="B201" s="39" t="s">
        <v>143</v>
      </c>
      <c r="C201" s="54" t="s">
        <v>27</v>
      </c>
      <c r="D201" s="57">
        <v>750</v>
      </c>
      <c r="E201" s="10"/>
      <c r="F201" s="11">
        <f t="shared" si="22"/>
        <v>0</v>
      </c>
      <c r="G201" s="1"/>
      <c r="H201" s="1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</row>
    <row r="202" spans="1:47" s="4" customFormat="1" ht="21.6" customHeight="1" x14ac:dyDescent="0.25">
      <c r="A202" s="12">
        <v>177</v>
      </c>
      <c r="B202" s="40" t="s">
        <v>39</v>
      </c>
      <c r="C202" s="54" t="s">
        <v>42</v>
      </c>
      <c r="D202" s="59">
        <v>1350</v>
      </c>
      <c r="E202" s="10"/>
      <c r="F202" s="11">
        <f t="shared" ref="F202:F209" si="23">SUM(D202*E202)</f>
        <v>0</v>
      </c>
      <c r="G202" s="1"/>
      <c r="H202" s="1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</row>
    <row r="203" spans="1:47" s="4" customFormat="1" ht="21.6" customHeight="1" x14ac:dyDescent="0.25">
      <c r="A203" s="12">
        <v>178</v>
      </c>
      <c r="B203" s="65" t="s">
        <v>36</v>
      </c>
      <c r="C203" s="33" t="s">
        <v>40</v>
      </c>
      <c r="D203" s="32">
        <v>1</v>
      </c>
      <c r="E203" s="10"/>
      <c r="F203" s="11">
        <f>SUM(D203*E203)</f>
        <v>0</v>
      </c>
      <c r="G203" s="1"/>
      <c r="H203" s="1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</row>
    <row r="204" spans="1:47" s="4" customFormat="1" ht="21.6" customHeight="1" x14ac:dyDescent="0.25">
      <c r="A204" s="12">
        <v>179</v>
      </c>
      <c r="B204" s="62" t="s">
        <v>37</v>
      </c>
      <c r="C204" s="54" t="s">
        <v>40</v>
      </c>
      <c r="D204" s="57">
        <v>6</v>
      </c>
      <c r="E204" s="10"/>
      <c r="F204" s="11">
        <f t="shared" si="23"/>
        <v>0</v>
      </c>
      <c r="G204" s="1"/>
      <c r="H204" s="1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</row>
    <row r="205" spans="1:47" s="4" customFormat="1" ht="10.8" customHeight="1" x14ac:dyDescent="0.25">
      <c r="A205" s="12">
        <v>180</v>
      </c>
      <c r="B205" s="62" t="s">
        <v>35</v>
      </c>
      <c r="C205" s="54" t="s">
        <v>40</v>
      </c>
      <c r="D205" s="57">
        <v>2</v>
      </c>
      <c r="E205" s="10"/>
      <c r="F205" s="11">
        <f t="shared" si="23"/>
        <v>0</v>
      </c>
      <c r="G205" s="1"/>
      <c r="H205" s="1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</row>
    <row r="206" spans="1:47" s="4" customFormat="1" ht="21.6" customHeight="1" x14ac:dyDescent="0.25">
      <c r="A206" s="12">
        <v>181</v>
      </c>
      <c r="B206" s="41" t="s">
        <v>59</v>
      </c>
      <c r="C206" s="54" t="s">
        <v>14</v>
      </c>
      <c r="D206" s="57">
        <v>8</v>
      </c>
      <c r="E206" s="10"/>
      <c r="F206" s="11">
        <f t="shared" si="23"/>
        <v>0</v>
      </c>
      <c r="G206" s="1"/>
      <c r="H206" s="1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</row>
    <row r="207" spans="1:47" s="4" customFormat="1" ht="21.6" customHeight="1" x14ac:dyDescent="0.25">
      <c r="A207" s="12">
        <v>182</v>
      </c>
      <c r="B207" s="40" t="s">
        <v>142</v>
      </c>
      <c r="C207" s="54" t="s">
        <v>27</v>
      </c>
      <c r="D207" s="57">
        <v>432</v>
      </c>
      <c r="E207" s="10"/>
      <c r="F207" s="11">
        <f t="shared" si="23"/>
        <v>0</v>
      </c>
      <c r="G207" s="1"/>
      <c r="H207" s="1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</row>
    <row r="208" spans="1:47" s="4" customFormat="1" ht="21.6" customHeight="1" x14ac:dyDescent="0.25">
      <c r="A208" s="12">
        <v>183</v>
      </c>
      <c r="B208" s="40" t="s">
        <v>39</v>
      </c>
      <c r="C208" s="54" t="s">
        <v>42</v>
      </c>
      <c r="D208" s="59">
        <v>1080</v>
      </c>
      <c r="E208" s="10"/>
      <c r="F208" s="11">
        <f t="shared" si="23"/>
        <v>0</v>
      </c>
      <c r="G208" s="1"/>
      <c r="H208" s="1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</row>
    <row r="209" spans="1:47" s="4" customFormat="1" ht="21.6" customHeight="1" x14ac:dyDescent="0.25">
      <c r="A209" s="12">
        <v>184</v>
      </c>
      <c r="B209" s="39" t="s">
        <v>143</v>
      </c>
      <c r="C209" s="54" t="s">
        <v>27</v>
      </c>
      <c r="D209" s="57">
        <v>544</v>
      </c>
      <c r="E209" s="10"/>
      <c r="F209" s="11">
        <f t="shared" si="23"/>
        <v>0</v>
      </c>
      <c r="G209" s="1"/>
      <c r="H209" s="1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</row>
    <row r="210" spans="1:47" s="25" customFormat="1" ht="12.6" customHeight="1" x14ac:dyDescent="0.25">
      <c r="A210" s="66" t="s">
        <v>22</v>
      </c>
      <c r="B210" s="67"/>
      <c r="C210" s="67"/>
      <c r="D210" s="67"/>
      <c r="E210" s="67"/>
      <c r="F210" s="68"/>
      <c r="G210" s="24"/>
      <c r="H210" s="24"/>
    </row>
    <row r="211" spans="1:47" s="25" customFormat="1" ht="10.8" customHeight="1" x14ac:dyDescent="0.25">
      <c r="A211" s="12">
        <v>185</v>
      </c>
      <c r="B211" s="26" t="s">
        <v>33</v>
      </c>
      <c r="C211" s="18" t="s">
        <v>25</v>
      </c>
      <c r="D211" s="27">
        <v>4</v>
      </c>
      <c r="E211" s="28"/>
      <c r="F211" s="11">
        <f t="shared" ref="F211:F212" si="24">SUM(D211*E211)</f>
        <v>0</v>
      </c>
      <c r="G211" s="24"/>
      <c r="H211" s="24"/>
    </row>
    <row r="212" spans="1:47" s="25" customFormat="1" ht="10.8" customHeight="1" x14ac:dyDescent="0.25">
      <c r="A212" s="12">
        <v>186</v>
      </c>
      <c r="B212" s="26" t="s">
        <v>34</v>
      </c>
      <c r="C212" s="18" t="s">
        <v>26</v>
      </c>
      <c r="D212" s="29">
        <v>1.72</v>
      </c>
      <c r="E212" s="28"/>
      <c r="F212" s="11">
        <f t="shared" si="24"/>
        <v>0</v>
      </c>
      <c r="G212" s="24"/>
    </row>
    <row r="213" spans="1:47" s="4" customFormat="1" ht="12.6" customHeight="1" thickBot="1" x14ac:dyDescent="0.3">
      <c r="A213" s="69" t="s">
        <v>79</v>
      </c>
      <c r="B213" s="70"/>
      <c r="C213" s="70"/>
      <c r="D213" s="70"/>
      <c r="E213" s="71"/>
      <c r="F213" s="23">
        <f>SUM(F186:F212)</f>
        <v>0</v>
      </c>
      <c r="G213" s="1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</row>
    <row r="214" spans="1:47" s="4" customFormat="1" ht="12.6" customHeight="1" x14ac:dyDescent="0.25">
      <c r="A214" s="74" t="s">
        <v>80</v>
      </c>
      <c r="B214" s="75"/>
      <c r="C214" s="75"/>
      <c r="D214" s="75"/>
      <c r="E214" s="75"/>
      <c r="F214" s="76"/>
      <c r="G214" s="1"/>
      <c r="H214" s="1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</row>
    <row r="215" spans="1:47" s="4" customFormat="1" ht="10.8" customHeight="1" x14ac:dyDescent="0.25">
      <c r="A215" s="12">
        <v>187</v>
      </c>
      <c r="B215" s="53" t="s">
        <v>132</v>
      </c>
      <c r="C215" s="54" t="s">
        <v>91</v>
      </c>
      <c r="D215" s="55">
        <v>1.3979999999999999</v>
      </c>
      <c r="E215" s="10"/>
      <c r="F215" s="11">
        <f t="shared" ref="F215:F241" si="25">SUM(D215*E215)</f>
        <v>0</v>
      </c>
      <c r="G215" s="1"/>
      <c r="H215" s="1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</row>
    <row r="216" spans="1:47" s="4" customFormat="1" ht="10.8" customHeight="1" x14ac:dyDescent="0.25">
      <c r="A216" s="12">
        <v>188</v>
      </c>
      <c r="B216" s="56" t="s">
        <v>133</v>
      </c>
      <c r="C216" s="54" t="s">
        <v>105</v>
      </c>
      <c r="D216" s="55">
        <v>0.7</v>
      </c>
      <c r="E216" s="10"/>
      <c r="F216" s="11">
        <f t="shared" si="25"/>
        <v>0</v>
      </c>
      <c r="G216" s="1"/>
      <c r="H216" s="1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</row>
    <row r="217" spans="1:47" s="4" customFormat="1" ht="10.8" customHeight="1" x14ac:dyDescent="0.25">
      <c r="A217" s="12">
        <v>189</v>
      </c>
      <c r="B217" s="53" t="s">
        <v>135</v>
      </c>
      <c r="C217" s="54" t="s">
        <v>105</v>
      </c>
      <c r="D217" s="58">
        <v>1.82</v>
      </c>
      <c r="E217" s="10"/>
      <c r="F217" s="11">
        <f t="shared" si="25"/>
        <v>0</v>
      </c>
      <c r="G217" s="1"/>
      <c r="H217" s="1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</row>
    <row r="218" spans="1:47" s="4" customFormat="1" ht="10.8" customHeight="1" x14ac:dyDescent="0.25">
      <c r="A218" s="12">
        <v>190</v>
      </c>
      <c r="B218" s="53" t="s">
        <v>136</v>
      </c>
      <c r="C218" s="54" t="s">
        <v>105</v>
      </c>
      <c r="D218" s="55">
        <v>0.36</v>
      </c>
      <c r="E218" s="10"/>
      <c r="F218" s="11">
        <f t="shared" si="25"/>
        <v>0</v>
      </c>
      <c r="G218" s="1"/>
      <c r="H218" s="1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</row>
    <row r="219" spans="1:47" s="4" customFormat="1" ht="10.8" customHeight="1" x14ac:dyDescent="0.25">
      <c r="A219" s="12">
        <v>191</v>
      </c>
      <c r="B219" s="53" t="s">
        <v>138</v>
      </c>
      <c r="C219" s="54" t="s">
        <v>105</v>
      </c>
      <c r="D219" s="58">
        <v>1.82</v>
      </c>
      <c r="E219" s="10"/>
      <c r="F219" s="11">
        <f t="shared" si="25"/>
        <v>0</v>
      </c>
      <c r="G219" s="1"/>
      <c r="H219" s="1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</row>
    <row r="220" spans="1:47" s="4" customFormat="1" ht="10.8" customHeight="1" x14ac:dyDescent="0.25">
      <c r="A220" s="12">
        <v>192</v>
      </c>
      <c r="B220" s="56" t="s">
        <v>139</v>
      </c>
      <c r="C220" s="54" t="s">
        <v>140</v>
      </c>
      <c r="D220" s="55">
        <v>9.7899999999999991</v>
      </c>
      <c r="E220" s="10"/>
      <c r="F220" s="11">
        <f t="shared" si="25"/>
        <v>0</v>
      </c>
      <c r="G220" s="1"/>
      <c r="H220" s="1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</row>
    <row r="221" spans="1:47" s="4" customFormat="1" ht="21.6" customHeight="1" x14ac:dyDescent="0.25">
      <c r="A221" s="12">
        <v>193</v>
      </c>
      <c r="B221" s="56" t="s">
        <v>38</v>
      </c>
      <c r="C221" s="54" t="s">
        <v>140</v>
      </c>
      <c r="D221" s="58">
        <v>7.03</v>
      </c>
      <c r="E221" s="10"/>
      <c r="F221" s="11">
        <f t="shared" si="25"/>
        <v>0</v>
      </c>
      <c r="G221" s="1"/>
      <c r="H221" s="1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</row>
    <row r="222" spans="1:47" s="4" customFormat="1" ht="21.6" customHeight="1" x14ac:dyDescent="0.25">
      <c r="A222" s="12">
        <v>194</v>
      </c>
      <c r="B222" s="20" t="s">
        <v>47</v>
      </c>
      <c r="C222" s="18" t="s">
        <v>27</v>
      </c>
      <c r="D222" s="32">
        <v>661</v>
      </c>
      <c r="E222" s="10"/>
      <c r="F222" s="11">
        <f t="shared" si="25"/>
        <v>0</v>
      </c>
      <c r="G222" s="1"/>
      <c r="H222" s="1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</row>
    <row r="223" spans="1:47" s="4" customFormat="1" ht="21.6" customHeight="1" x14ac:dyDescent="0.25">
      <c r="A223" s="12">
        <v>195</v>
      </c>
      <c r="B223" s="38" t="s">
        <v>57</v>
      </c>
      <c r="C223" s="18" t="s">
        <v>27</v>
      </c>
      <c r="D223" s="32">
        <v>2412</v>
      </c>
      <c r="E223" s="10"/>
      <c r="F223" s="11">
        <f t="shared" si="25"/>
        <v>0</v>
      </c>
      <c r="G223" s="1"/>
      <c r="H223" s="1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</row>
    <row r="224" spans="1:47" s="4" customFormat="1" ht="10.8" customHeight="1" x14ac:dyDescent="0.25">
      <c r="A224" s="12">
        <v>196</v>
      </c>
      <c r="B224" s="56" t="s">
        <v>141</v>
      </c>
      <c r="C224" s="54" t="s">
        <v>105</v>
      </c>
      <c r="D224" s="58">
        <v>3.07294</v>
      </c>
      <c r="E224" s="10"/>
      <c r="F224" s="11">
        <f t="shared" si="25"/>
        <v>0</v>
      </c>
      <c r="G224" s="1"/>
      <c r="H224" s="1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</row>
    <row r="225" spans="1:47" s="4" customFormat="1" ht="21.6" customHeight="1" x14ac:dyDescent="0.25">
      <c r="A225" s="12">
        <v>197</v>
      </c>
      <c r="B225" s="61" t="s">
        <v>62</v>
      </c>
      <c r="C225" s="54" t="s">
        <v>14</v>
      </c>
      <c r="D225" s="63">
        <v>1</v>
      </c>
      <c r="E225" s="10"/>
      <c r="F225" s="11">
        <f t="shared" si="25"/>
        <v>0</v>
      </c>
      <c r="G225" s="1"/>
      <c r="H225" s="1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</row>
    <row r="226" spans="1:47" s="4" customFormat="1" ht="21.6" customHeight="1" x14ac:dyDescent="0.25">
      <c r="A226" s="12">
        <v>198</v>
      </c>
      <c r="B226" s="40" t="s">
        <v>46</v>
      </c>
      <c r="C226" s="54" t="s">
        <v>27</v>
      </c>
      <c r="D226" s="60">
        <v>42</v>
      </c>
      <c r="E226" s="10"/>
      <c r="F226" s="11">
        <f t="shared" si="25"/>
        <v>0</v>
      </c>
      <c r="G226" s="1"/>
      <c r="H226" s="1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</row>
    <row r="227" spans="1:47" s="4" customFormat="1" ht="21.6" customHeight="1" x14ac:dyDescent="0.25">
      <c r="A227" s="12">
        <v>199</v>
      </c>
      <c r="B227" s="40" t="s">
        <v>64</v>
      </c>
      <c r="C227" s="54" t="s">
        <v>27</v>
      </c>
      <c r="D227" s="60">
        <v>130</v>
      </c>
      <c r="E227" s="10"/>
      <c r="F227" s="11">
        <f t="shared" si="25"/>
        <v>0</v>
      </c>
      <c r="G227" s="1"/>
      <c r="H227" s="1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</row>
    <row r="228" spans="1:47" s="4" customFormat="1" ht="21.6" customHeight="1" x14ac:dyDescent="0.25">
      <c r="A228" s="12">
        <v>200</v>
      </c>
      <c r="B228" s="39" t="s">
        <v>143</v>
      </c>
      <c r="C228" s="54" t="s">
        <v>27</v>
      </c>
      <c r="D228" s="60">
        <v>250</v>
      </c>
      <c r="E228" s="10"/>
      <c r="F228" s="11">
        <f t="shared" si="25"/>
        <v>0</v>
      </c>
      <c r="G228" s="1"/>
      <c r="H228" s="1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</row>
    <row r="229" spans="1:47" s="4" customFormat="1" ht="21.6" customHeight="1" x14ac:dyDescent="0.25">
      <c r="A229" s="12">
        <v>201</v>
      </c>
      <c r="B229" s="40" t="s">
        <v>39</v>
      </c>
      <c r="C229" s="54" t="s">
        <v>42</v>
      </c>
      <c r="D229" s="60">
        <v>450</v>
      </c>
      <c r="E229" s="10"/>
      <c r="F229" s="11">
        <f t="shared" si="25"/>
        <v>0</v>
      </c>
      <c r="G229" s="1"/>
      <c r="H229" s="1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</row>
    <row r="230" spans="1:47" s="4" customFormat="1" ht="21.6" customHeight="1" x14ac:dyDescent="0.25">
      <c r="A230" s="12">
        <v>202</v>
      </c>
      <c r="B230" s="65" t="s">
        <v>36</v>
      </c>
      <c r="C230" s="33" t="s">
        <v>40</v>
      </c>
      <c r="D230" s="32">
        <v>1</v>
      </c>
      <c r="E230" s="10"/>
      <c r="F230" s="11">
        <f>SUM(D230*E230)</f>
        <v>0</v>
      </c>
      <c r="G230" s="1"/>
      <c r="H230" s="1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</row>
    <row r="231" spans="1:47" s="4" customFormat="1" ht="21.6" customHeight="1" x14ac:dyDescent="0.25">
      <c r="A231" s="12">
        <v>203</v>
      </c>
      <c r="B231" s="62" t="s">
        <v>37</v>
      </c>
      <c r="C231" s="54" t="s">
        <v>40</v>
      </c>
      <c r="D231" s="60">
        <v>2</v>
      </c>
      <c r="E231" s="10"/>
      <c r="F231" s="11">
        <f t="shared" si="25"/>
        <v>0</v>
      </c>
      <c r="G231" s="1"/>
      <c r="H231" s="1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</row>
    <row r="232" spans="1:47" s="4" customFormat="1" ht="10.8" customHeight="1" x14ac:dyDescent="0.25">
      <c r="A232" s="12">
        <v>204</v>
      </c>
      <c r="B232" s="62" t="s">
        <v>35</v>
      </c>
      <c r="C232" s="54" t="s">
        <v>40</v>
      </c>
      <c r="D232" s="60">
        <v>2</v>
      </c>
      <c r="E232" s="10"/>
      <c r="F232" s="11">
        <f t="shared" si="25"/>
        <v>0</v>
      </c>
      <c r="G232" s="1"/>
      <c r="H232" s="1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</row>
    <row r="233" spans="1:47" s="4" customFormat="1" ht="21.6" customHeight="1" x14ac:dyDescent="0.25">
      <c r="A233" s="12">
        <v>205</v>
      </c>
      <c r="B233" s="41" t="s">
        <v>59</v>
      </c>
      <c r="C233" s="54" t="s">
        <v>14</v>
      </c>
      <c r="D233" s="63">
        <v>8</v>
      </c>
      <c r="E233" s="10"/>
      <c r="F233" s="11">
        <f t="shared" si="25"/>
        <v>0</v>
      </c>
      <c r="G233" s="1"/>
      <c r="H233" s="1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</row>
    <row r="234" spans="1:47" s="4" customFormat="1" ht="21.6" customHeight="1" x14ac:dyDescent="0.25">
      <c r="A234" s="12">
        <v>206</v>
      </c>
      <c r="B234" s="40" t="s">
        <v>142</v>
      </c>
      <c r="C234" s="54" t="s">
        <v>27</v>
      </c>
      <c r="D234" s="57">
        <v>432</v>
      </c>
      <c r="E234" s="10"/>
      <c r="F234" s="11">
        <f t="shared" si="25"/>
        <v>0</v>
      </c>
      <c r="G234" s="1"/>
      <c r="H234" s="1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</row>
    <row r="235" spans="1:47" s="4" customFormat="1" ht="21.6" customHeight="1" x14ac:dyDescent="0.25">
      <c r="A235" s="12">
        <v>207</v>
      </c>
      <c r="B235" s="40" t="s">
        <v>39</v>
      </c>
      <c r="C235" s="54" t="s">
        <v>42</v>
      </c>
      <c r="D235" s="59">
        <v>1080</v>
      </c>
      <c r="E235" s="10"/>
      <c r="F235" s="11">
        <f t="shared" si="25"/>
        <v>0</v>
      </c>
      <c r="G235" s="1"/>
      <c r="H235" s="1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</row>
    <row r="236" spans="1:47" s="4" customFormat="1" ht="21.6" customHeight="1" x14ac:dyDescent="0.25">
      <c r="A236" s="12">
        <v>208</v>
      </c>
      <c r="B236" s="39" t="s">
        <v>143</v>
      </c>
      <c r="C236" s="54" t="s">
        <v>27</v>
      </c>
      <c r="D236" s="57">
        <v>544</v>
      </c>
      <c r="E236" s="10"/>
      <c r="F236" s="11">
        <f t="shared" si="25"/>
        <v>0</v>
      </c>
      <c r="G236" s="1"/>
      <c r="H236" s="1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</row>
    <row r="237" spans="1:47" s="4" customFormat="1" ht="21.6" customHeight="1" x14ac:dyDescent="0.25">
      <c r="A237" s="12">
        <v>209</v>
      </c>
      <c r="B237" s="41" t="s">
        <v>65</v>
      </c>
      <c r="C237" s="54" t="s">
        <v>14</v>
      </c>
      <c r="D237" s="63">
        <v>1</v>
      </c>
      <c r="E237" s="10"/>
      <c r="F237" s="11">
        <f t="shared" si="25"/>
        <v>0</v>
      </c>
      <c r="G237" s="1"/>
      <c r="H237" s="1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</row>
    <row r="238" spans="1:47" s="4" customFormat="1" ht="21.6" customHeight="1" x14ac:dyDescent="0.25">
      <c r="A238" s="12">
        <v>210</v>
      </c>
      <c r="B238" s="40" t="s">
        <v>46</v>
      </c>
      <c r="C238" s="54" t="s">
        <v>27</v>
      </c>
      <c r="D238" s="60">
        <v>70</v>
      </c>
      <c r="E238" s="10"/>
      <c r="F238" s="11">
        <f t="shared" si="25"/>
        <v>0</v>
      </c>
      <c r="G238" s="1"/>
      <c r="H238" s="1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</row>
    <row r="239" spans="1:47" s="4" customFormat="1" ht="21.6" customHeight="1" x14ac:dyDescent="0.25">
      <c r="A239" s="12">
        <v>211</v>
      </c>
      <c r="B239" s="40" t="s">
        <v>61</v>
      </c>
      <c r="C239" s="54" t="s">
        <v>27</v>
      </c>
      <c r="D239" s="60">
        <v>276</v>
      </c>
      <c r="E239" s="10"/>
      <c r="F239" s="11">
        <f t="shared" si="25"/>
        <v>0</v>
      </c>
      <c r="G239" s="1"/>
      <c r="H239" s="1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</row>
    <row r="240" spans="1:47" s="4" customFormat="1" ht="21.6" customHeight="1" x14ac:dyDescent="0.25">
      <c r="A240" s="12">
        <v>212</v>
      </c>
      <c r="B240" s="40" t="s">
        <v>39</v>
      </c>
      <c r="C240" s="54" t="s">
        <v>42</v>
      </c>
      <c r="D240" s="60">
        <v>830</v>
      </c>
      <c r="E240" s="10"/>
      <c r="F240" s="11">
        <f t="shared" si="25"/>
        <v>0</v>
      </c>
      <c r="G240" s="1"/>
      <c r="H240" s="1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</row>
    <row r="241" spans="1:47" s="4" customFormat="1" ht="21.6" customHeight="1" x14ac:dyDescent="0.25">
      <c r="A241" s="12">
        <v>213</v>
      </c>
      <c r="B241" s="39" t="s">
        <v>60</v>
      </c>
      <c r="C241" s="54" t="s">
        <v>27</v>
      </c>
      <c r="D241" s="60">
        <v>495</v>
      </c>
      <c r="E241" s="10"/>
      <c r="F241" s="11">
        <f t="shared" si="25"/>
        <v>0</v>
      </c>
      <c r="G241" s="1"/>
      <c r="H241" s="1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</row>
    <row r="242" spans="1:47" s="25" customFormat="1" ht="12.6" customHeight="1" x14ac:dyDescent="0.25">
      <c r="A242" s="66" t="s">
        <v>22</v>
      </c>
      <c r="B242" s="67"/>
      <c r="C242" s="67"/>
      <c r="D242" s="67"/>
      <c r="E242" s="67"/>
      <c r="F242" s="68"/>
      <c r="G242" s="24"/>
      <c r="H242" s="24"/>
    </row>
    <row r="243" spans="1:47" s="25" customFormat="1" ht="10.8" customHeight="1" x14ac:dyDescent="0.25">
      <c r="A243" s="12">
        <v>214</v>
      </c>
      <c r="B243" s="26" t="s">
        <v>33</v>
      </c>
      <c r="C243" s="18" t="s">
        <v>25</v>
      </c>
      <c r="D243" s="27">
        <v>2</v>
      </c>
      <c r="E243" s="28"/>
      <c r="F243" s="11">
        <f t="shared" ref="F243:F244" si="26">SUM(D243*E243)</f>
        <v>0</v>
      </c>
      <c r="G243" s="24"/>
      <c r="H243" s="24"/>
    </row>
    <row r="244" spans="1:47" s="25" customFormat="1" ht="10.8" customHeight="1" x14ac:dyDescent="0.25">
      <c r="A244" s="12">
        <v>215</v>
      </c>
      <c r="B244" s="26" t="s">
        <v>34</v>
      </c>
      <c r="C244" s="18" t="s">
        <v>26</v>
      </c>
      <c r="D244" s="29">
        <v>0.56000000000000005</v>
      </c>
      <c r="E244" s="28"/>
      <c r="F244" s="11">
        <f t="shared" si="26"/>
        <v>0</v>
      </c>
      <c r="G244" s="24"/>
    </row>
    <row r="245" spans="1:47" s="4" customFormat="1" ht="12.6" customHeight="1" thickBot="1" x14ac:dyDescent="0.3">
      <c r="A245" s="69" t="s">
        <v>81</v>
      </c>
      <c r="B245" s="70"/>
      <c r="C245" s="70"/>
      <c r="D245" s="70"/>
      <c r="E245" s="71"/>
      <c r="F245" s="23">
        <f>SUM(F215:F244)</f>
        <v>0</v>
      </c>
      <c r="G245" s="1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</row>
    <row r="246" spans="1:47" s="4" customFormat="1" ht="12.6" customHeight="1" x14ac:dyDescent="0.25">
      <c r="A246" s="66" t="s">
        <v>82</v>
      </c>
      <c r="B246" s="72"/>
      <c r="C246" s="72"/>
      <c r="D246" s="72"/>
      <c r="E246" s="72"/>
      <c r="F246" s="73"/>
      <c r="G246" s="1"/>
      <c r="H246" s="1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</row>
    <row r="247" spans="1:47" s="4" customFormat="1" ht="10.8" customHeight="1" x14ac:dyDescent="0.25">
      <c r="A247" s="12">
        <v>216</v>
      </c>
      <c r="B247" s="53" t="s">
        <v>132</v>
      </c>
      <c r="C247" s="54" t="s">
        <v>91</v>
      </c>
      <c r="D247" s="55">
        <v>0.55700000000000005</v>
      </c>
      <c r="E247" s="10"/>
      <c r="F247" s="11">
        <f t="shared" ref="F247:F273" si="27">SUM(D247*E247)</f>
        <v>0</v>
      </c>
      <c r="G247" s="1"/>
      <c r="H247" s="1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</row>
    <row r="248" spans="1:47" s="4" customFormat="1" ht="10.8" customHeight="1" x14ac:dyDescent="0.25">
      <c r="A248" s="12">
        <v>217</v>
      </c>
      <c r="B248" s="56" t="s">
        <v>133</v>
      </c>
      <c r="C248" s="54" t="s">
        <v>105</v>
      </c>
      <c r="D248" s="55">
        <v>0.28000000000000003</v>
      </c>
      <c r="E248" s="10"/>
      <c r="F248" s="11">
        <f t="shared" si="27"/>
        <v>0</v>
      </c>
      <c r="G248" s="1"/>
      <c r="H248" s="1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</row>
    <row r="249" spans="1:47" s="4" customFormat="1" ht="21.6" customHeight="1" x14ac:dyDescent="0.25">
      <c r="A249" s="12">
        <v>218</v>
      </c>
      <c r="B249" s="38" t="s">
        <v>57</v>
      </c>
      <c r="C249" s="18" t="s">
        <v>27</v>
      </c>
      <c r="D249" s="32">
        <v>501</v>
      </c>
      <c r="E249" s="10"/>
      <c r="F249" s="11">
        <f t="shared" si="27"/>
        <v>0</v>
      </c>
      <c r="G249" s="1"/>
      <c r="H249" s="1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</row>
    <row r="250" spans="1:47" s="4" customFormat="1" ht="10.8" customHeight="1" x14ac:dyDescent="0.25">
      <c r="A250" s="12">
        <v>219</v>
      </c>
      <c r="B250" s="56" t="s">
        <v>141</v>
      </c>
      <c r="C250" s="54" t="s">
        <v>105</v>
      </c>
      <c r="D250" s="58">
        <v>0.72765000000000013</v>
      </c>
      <c r="E250" s="10"/>
      <c r="F250" s="11">
        <f t="shared" si="27"/>
        <v>0</v>
      </c>
      <c r="G250" s="1"/>
      <c r="H250" s="1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</row>
    <row r="251" spans="1:47" s="4" customFormat="1" ht="21.6" customHeight="1" x14ac:dyDescent="0.25">
      <c r="A251" s="12">
        <v>220</v>
      </c>
      <c r="B251" s="41" t="s">
        <v>59</v>
      </c>
      <c r="C251" s="54" t="s">
        <v>14</v>
      </c>
      <c r="D251" s="63">
        <v>2</v>
      </c>
      <c r="E251" s="10"/>
      <c r="F251" s="11">
        <f t="shared" si="27"/>
        <v>0</v>
      </c>
      <c r="G251" s="1"/>
      <c r="H251" s="1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</row>
    <row r="252" spans="1:47" s="4" customFormat="1" ht="21.6" customHeight="1" x14ac:dyDescent="0.25">
      <c r="A252" s="12">
        <v>221</v>
      </c>
      <c r="B252" s="40" t="s">
        <v>142</v>
      </c>
      <c r="C252" s="54" t="s">
        <v>27</v>
      </c>
      <c r="D252" s="57">
        <v>108</v>
      </c>
      <c r="E252" s="10"/>
      <c r="F252" s="11">
        <f t="shared" si="27"/>
        <v>0</v>
      </c>
      <c r="G252" s="1"/>
      <c r="H252" s="1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</row>
    <row r="253" spans="1:47" s="4" customFormat="1" ht="21.6" customHeight="1" x14ac:dyDescent="0.25">
      <c r="A253" s="12">
        <v>222</v>
      </c>
      <c r="B253" s="40" t="s">
        <v>39</v>
      </c>
      <c r="C253" s="54" t="s">
        <v>42</v>
      </c>
      <c r="D253" s="57">
        <v>270</v>
      </c>
      <c r="E253" s="10"/>
      <c r="F253" s="11">
        <f t="shared" si="27"/>
        <v>0</v>
      </c>
      <c r="G253" s="1"/>
      <c r="H253" s="1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</row>
    <row r="254" spans="1:47" s="4" customFormat="1" ht="21.6" customHeight="1" x14ac:dyDescent="0.25">
      <c r="A254" s="12">
        <v>223</v>
      </c>
      <c r="B254" s="39" t="s">
        <v>143</v>
      </c>
      <c r="C254" s="54" t="s">
        <v>27</v>
      </c>
      <c r="D254" s="57">
        <v>136</v>
      </c>
      <c r="E254" s="10"/>
      <c r="F254" s="11">
        <f t="shared" si="27"/>
        <v>0</v>
      </c>
      <c r="G254" s="1"/>
      <c r="H254" s="1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</row>
    <row r="255" spans="1:47" s="4" customFormat="1" ht="21.6" customHeight="1" x14ac:dyDescent="0.25">
      <c r="A255" s="12">
        <v>224</v>
      </c>
      <c r="B255" s="41" t="s">
        <v>65</v>
      </c>
      <c r="C255" s="54" t="s">
        <v>14</v>
      </c>
      <c r="D255" s="63">
        <v>1</v>
      </c>
      <c r="E255" s="10"/>
      <c r="F255" s="11">
        <f t="shared" si="27"/>
        <v>0</v>
      </c>
      <c r="G255" s="1"/>
      <c r="H255" s="1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</row>
    <row r="256" spans="1:47" s="4" customFormat="1" ht="21.6" customHeight="1" x14ac:dyDescent="0.25">
      <c r="A256" s="12">
        <v>225</v>
      </c>
      <c r="B256" s="40" t="s">
        <v>46</v>
      </c>
      <c r="C256" s="54" t="s">
        <v>27</v>
      </c>
      <c r="D256" s="60">
        <v>70</v>
      </c>
      <c r="E256" s="10"/>
      <c r="F256" s="11">
        <f t="shared" si="27"/>
        <v>0</v>
      </c>
      <c r="G256" s="1"/>
      <c r="H256" s="1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</row>
    <row r="257" spans="1:47" s="4" customFormat="1" ht="21.6" customHeight="1" x14ac:dyDescent="0.25">
      <c r="A257" s="12">
        <v>226</v>
      </c>
      <c r="B257" s="40" t="s">
        <v>61</v>
      </c>
      <c r="C257" s="54" t="s">
        <v>27</v>
      </c>
      <c r="D257" s="60">
        <v>276</v>
      </c>
      <c r="E257" s="10"/>
      <c r="F257" s="11">
        <f t="shared" si="27"/>
        <v>0</v>
      </c>
      <c r="G257" s="1"/>
      <c r="H257" s="1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</row>
    <row r="258" spans="1:47" s="4" customFormat="1" ht="21.6" customHeight="1" x14ac:dyDescent="0.25">
      <c r="A258" s="12">
        <v>227</v>
      </c>
      <c r="B258" s="40" t="s">
        <v>39</v>
      </c>
      <c r="C258" s="54" t="s">
        <v>42</v>
      </c>
      <c r="D258" s="60">
        <v>830</v>
      </c>
      <c r="E258" s="10"/>
      <c r="F258" s="11">
        <f t="shared" si="27"/>
        <v>0</v>
      </c>
      <c r="G258" s="1"/>
      <c r="H258" s="1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</row>
    <row r="259" spans="1:47" s="4" customFormat="1" ht="21.6" customHeight="1" x14ac:dyDescent="0.25">
      <c r="A259" s="12">
        <v>228</v>
      </c>
      <c r="B259" s="39" t="s">
        <v>60</v>
      </c>
      <c r="C259" s="54" t="s">
        <v>27</v>
      </c>
      <c r="D259" s="60">
        <v>495</v>
      </c>
      <c r="E259" s="10"/>
      <c r="F259" s="11">
        <f t="shared" si="27"/>
        <v>0</v>
      </c>
      <c r="G259" s="1"/>
      <c r="H259" s="1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</row>
    <row r="260" spans="1:47" s="4" customFormat="1" ht="21.6" customHeight="1" x14ac:dyDescent="0.25">
      <c r="A260" s="12">
        <v>229</v>
      </c>
      <c r="B260" s="64" t="s">
        <v>144</v>
      </c>
      <c r="C260" s="54" t="s">
        <v>14</v>
      </c>
      <c r="D260" s="63">
        <v>1</v>
      </c>
      <c r="E260" s="10"/>
      <c r="F260" s="11">
        <f t="shared" si="27"/>
        <v>0</v>
      </c>
      <c r="G260" s="1"/>
      <c r="H260" s="1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</row>
    <row r="261" spans="1:47" s="4" customFormat="1" ht="21.6" customHeight="1" x14ac:dyDescent="0.25">
      <c r="A261" s="12">
        <v>230</v>
      </c>
      <c r="B261" s="40" t="s">
        <v>46</v>
      </c>
      <c r="C261" s="54" t="s">
        <v>27</v>
      </c>
      <c r="D261" s="63">
        <v>16</v>
      </c>
      <c r="E261" s="10"/>
      <c r="F261" s="11">
        <f t="shared" si="27"/>
        <v>0</v>
      </c>
      <c r="G261" s="1"/>
      <c r="H261" s="1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</row>
    <row r="262" spans="1:47" s="4" customFormat="1" ht="21.6" customHeight="1" x14ac:dyDescent="0.25">
      <c r="A262" s="12">
        <v>231</v>
      </c>
      <c r="B262" s="40" t="s">
        <v>142</v>
      </c>
      <c r="C262" s="54" t="s">
        <v>27</v>
      </c>
      <c r="D262" s="63">
        <v>102</v>
      </c>
      <c r="E262" s="10"/>
      <c r="F262" s="11">
        <f t="shared" si="27"/>
        <v>0</v>
      </c>
      <c r="G262" s="1"/>
      <c r="H262" s="1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</row>
    <row r="263" spans="1:47" s="4" customFormat="1" ht="21.6" customHeight="1" x14ac:dyDescent="0.25">
      <c r="A263" s="12">
        <v>232</v>
      </c>
      <c r="B263" s="62" t="s">
        <v>145</v>
      </c>
      <c r="C263" s="54" t="s">
        <v>27</v>
      </c>
      <c r="D263" s="63">
        <v>6</v>
      </c>
      <c r="E263" s="10"/>
      <c r="F263" s="11">
        <f t="shared" si="27"/>
        <v>0</v>
      </c>
      <c r="G263" s="1"/>
      <c r="H263" s="1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</row>
    <row r="264" spans="1:47" s="4" customFormat="1" ht="10.8" customHeight="1" x14ac:dyDescent="0.25">
      <c r="A264" s="12">
        <v>233</v>
      </c>
      <c r="B264" s="62" t="s">
        <v>146</v>
      </c>
      <c r="C264" s="54" t="s">
        <v>27</v>
      </c>
      <c r="D264" s="63">
        <v>85</v>
      </c>
      <c r="E264" s="10"/>
      <c r="F264" s="11">
        <f t="shared" si="27"/>
        <v>0</v>
      </c>
      <c r="G264" s="1"/>
      <c r="H264" s="1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</row>
    <row r="265" spans="1:47" s="4" customFormat="1" ht="10.8" customHeight="1" x14ac:dyDescent="0.25">
      <c r="A265" s="12">
        <v>234</v>
      </c>
      <c r="B265" s="62" t="s">
        <v>147</v>
      </c>
      <c r="C265" s="54" t="s">
        <v>27</v>
      </c>
      <c r="D265" s="63">
        <v>85</v>
      </c>
      <c r="E265" s="10"/>
      <c r="F265" s="11">
        <f t="shared" si="27"/>
        <v>0</v>
      </c>
      <c r="G265" s="1"/>
      <c r="H265" s="1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</row>
    <row r="266" spans="1:47" s="4" customFormat="1" ht="10.8" customHeight="1" x14ac:dyDescent="0.25">
      <c r="A266" s="12">
        <v>235</v>
      </c>
      <c r="B266" s="62" t="s">
        <v>148</v>
      </c>
      <c r="C266" s="54" t="s">
        <v>42</v>
      </c>
      <c r="D266" s="63">
        <v>255</v>
      </c>
      <c r="E266" s="10"/>
      <c r="F266" s="11">
        <f t="shared" si="27"/>
        <v>0</v>
      </c>
      <c r="G266" s="1"/>
      <c r="H266" s="1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</row>
    <row r="267" spans="1:47" s="4" customFormat="1" ht="21.6" customHeight="1" x14ac:dyDescent="0.25">
      <c r="A267" s="12">
        <v>236</v>
      </c>
      <c r="B267" s="40" t="s">
        <v>39</v>
      </c>
      <c r="C267" s="54" t="s">
        <v>42</v>
      </c>
      <c r="D267" s="63">
        <v>255</v>
      </c>
      <c r="E267" s="10"/>
      <c r="F267" s="11">
        <f t="shared" si="27"/>
        <v>0</v>
      </c>
      <c r="G267" s="1"/>
      <c r="H267" s="1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</row>
    <row r="268" spans="1:47" s="4" customFormat="1" ht="10.8" customHeight="1" x14ac:dyDescent="0.25">
      <c r="A268" s="12">
        <v>237</v>
      </c>
      <c r="B268" s="62" t="s">
        <v>149</v>
      </c>
      <c r="C268" s="54" t="s">
        <v>27</v>
      </c>
      <c r="D268" s="63">
        <v>2</v>
      </c>
      <c r="E268" s="10"/>
      <c r="F268" s="11">
        <f t="shared" si="27"/>
        <v>0</v>
      </c>
      <c r="G268" s="1"/>
      <c r="H268" s="1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</row>
    <row r="269" spans="1:47" s="4" customFormat="1" ht="10.8" customHeight="1" x14ac:dyDescent="0.25">
      <c r="A269" s="12">
        <v>238</v>
      </c>
      <c r="B269" s="62" t="s">
        <v>150</v>
      </c>
      <c r="C269" s="54" t="s">
        <v>42</v>
      </c>
      <c r="D269" s="63">
        <v>40</v>
      </c>
      <c r="E269" s="10"/>
      <c r="F269" s="11">
        <f t="shared" si="27"/>
        <v>0</v>
      </c>
      <c r="G269" s="1"/>
      <c r="H269" s="1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</row>
    <row r="270" spans="1:47" s="4" customFormat="1" ht="10.8" customHeight="1" x14ac:dyDescent="0.25">
      <c r="A270" s="12">
        <v>239</v>
      </c>
      <c r="B270" s="62" t="s">
        <v>151</v>
      </c>
      <c r="C270" s="54" t="s">
        <v>14</v>
      </c>
      <c r="D270" s="63">
        <v>4</v>
      </c>
      <c r="E270" s="10"/>
      <c r="F270" s="11">
        <f t="shared" si="27"/>
        <v>0</v>
      </c>
      <c r="G270" s="1"/>
      <c r="H270" s="1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</row>
    <row r="271" spans="1:47" s="4" customFormat="1" ht="21.6" customHeight="1" x14ac:dyDescent="0.25">
      <c r="A271" s="12">
        <v>240</v>
      </c>
      <c r="B271" s="65" t="s">
        <v>36</v>
      </c>
      <c r="C271" s="33" t="s">
        <v>40</v>
      </c>
      <c r="D271" s="32">
        <v>1</v>
      </c>
      <c r="E271" s="10"/>
      <c r="F271" s="11">
        <f>SUM(D271*E271)</f>
        <v>0</v>
      </c>
      <c r="G271" s="1"/>
      <c r="H271" s="1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</row>
    <row r="272" spans="1:47" s="4" customFormat="1" ht="21.6" customHeight="1" x14ac:dyDescent="0.25">
      <c r="A272" s="12">
        <v>241</v>
      </c>
      <c r="B272" s="62" t="s">
        <v>37</v>
      </c>
      <c r="C272" s="54" t="s">
        <v>40</v>
      </c>
      <c r="D272" s="63">
        <v>1</v>
      </c>
      <c r="E272" s="10"/>
      <c r="F272" s="11">
        <f t="shared" si="27"/>
        <v>0</v>
      </c>
      <c r="G272" s="1"/>
      <c r="H272" s="1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</row>
    <row r="273" spans="1:195" s="4" customFormat="1" ht="10.8" customHeight="1" x14ac:dyDescent="0.25">
      <c r="A273" s="12">
        <v>242</v>
      </c>
      <c r="B273" s="62" t="s">
        <v>35</v>
      </c>
      <c r="C273" s="54" t="s">
        <v>40</v>
      </c>
      <c r="D273" s="63">
        <v>1</v>
      </c>
      <c r="E273" s="10"/>
      <c r="F273" s="11">
        <f t="shared" si="27"/>
        <v>0</v>
      </c>
      <c r="G273" s="1"/>
      <c r="H273" s="1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</row>
    <row r="274" spans="1:195" s="25" customFormat="1" ht="12.6" customHeight="1" x14ac:dyDescent="0.25">
      <c r="A274" s="79" t="s">
        <v>22</v>
      </c>
      <c r="B274" s="80"/>
      <c r="C274" s="80"/>
      <c r="D274" s="80"/>
      <c r="E274" s="80"/>
      <c r="F274" s="81"/>
      <c r="G274" s="24"/>
      <c r="H274" s="24"/>
    </row>
    <row r="275" spans="1:195" s="25" customFormat="1" ht="10.8" customHeight="1" x14ac:dyDescent="0.25">
      <c r="A275" s="12">
        <v>243</v>
      </c>
      <c r="B275" s="26" t="s">
        <v>33</v>
      </c>
      <c r="C275" s="18" t="s">
        <v>25</v>
      </c>
      <c r="D275" s="27">
        <v>1</v>
      </c>
      <c r="E275" s="28"/>
      <c r="F275" s="11">
        <f t="shared" ref="F275:F276" si="28">SUM(D275*E275)</f>
        <v>0</v>
      </c>
      <c r="G275" s="24"/>
      <c r="H275" s="24"/>
    </row>
    <row r="276" spans="1:195" s="25" customFormat="1" ht="10.8" customHeight="1" x14ac:dyDescent="0.25">
      <c r="A276" s="12">
        <v>244</v>
      </c>
      <c r="B276" s="26" t="s">
        <v>34</v>
      </c>
      <c r="C276" s="18" t="s">
        <v>26</v>
      </c>
      <c r="D276" s="29">
        <v>0.22</v>
      </c>
      <c r="E276" s="28"/>
      <c r="F276" s="11">
        <f t="shared" si="28"/>
        <v>0</v>
      </c>
      <c r="G276" s="24"/>
    </row>
    <row r="277" spans="1:195" s="4" customFormat="1" ht="12.6" customHeight="1" thickBot="1" x14ac:dyDescent="0.3">
      <c r="A277" s="69" t="s">
        <v>83</v>
      </c>
      <c r="B277" s="70"/>
      <c r="C277" s="70"/>
      <c r="D277" s="70"/>
      <c r="E277" s="71"/>
      <c r="F277" s="23">
        <f>SUM(F247:F276)</f>
        <v>0</v>
      </c>
      <c r="G277" s="1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</row>
    <row r="278" spans="1:195" ht="15" customHeight="1" x14ac:dyDescent="0.25">
      <c r="A278" s="8"/>
      <c r="C278" s="97" t="s">
        <v>2</v>
      </c>
      <c r="D278" s="98"/>
      <c r="E278" s="99">
        <f>+F213+F184+F157+F131+F98+F69+F277+F245</f>
        <v>0</v>
      </c>
      <c r="F278" s="100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  <c r="DZ278" s="16"/>
      <c r="EA278" s="16"/>
      <c r="EB278" s="16"/>
      <c r="EC278" s="16"/>
      <c r="ED278" s="16"/>
      <c r="EE278" s="16"/>
      <c r="EF278" s="16"/>
      <c r="EG278" s="16"/>
      <c r="EH278" s="16"/>
      <c r="EI278" s="16"/>
      <c r="EJ278" s="16"/>
      <c r="EK278" s="16"/>
      <c r="EL278" s="16"/>
      <c r="EM278" s="16"/>
      <c r="EN278" s="16"/>
      <c r="EO278" s="16"/>
      <c r="EP278" s="16"/>
      <c r="EQ278" s="16"/>
      <c r="ER278" s="16"/>
      <c r="ES278" s="16"/>
      <c r="ET278" s="16"/>
      <c r="EU278" s="16"/>
      <c r="EV278" s="16"/>
      <c r="EW278" s="16"/>
      <c r="EX278" s="16"/>
      <c r="EY278" s="16"/>
      <c r="EZ278" s="16"/>
      <c r="FA278" s="16"/>
      <c r="FB278" s="16"/>
      <c r="FC278" s="16"/>
      <c r="FD278" s="16"/>
      <c r="FE278" s="16"/>
      <c r="FF278" s="16"/>
      <c r="FG278" s="16"/>
      <c r="FH278" s="16"/>
      <c r="FI278" s="16"/>
      <c r="FJ278" s="16"/>
      <c r="FK278" s="16"/>
      <c r="FL278" s="16"/>
      <c r="FM278" s="16"/>
      <c r="FN278" s="16"/>
      <c r="FO278" s="16"/>
      <c r="FP278" s="16"/>
      <c r="FQ278" s="16"/>
      <c r="FR278" s="16"/>
      <c r="FS278" s="16"/>
      <c r="FT278" s="16"/>
      <c r="FU278" s="16"/>
      <c r="FV278" s="16"/>
      <c r="FW278" s="16"/>
      <c r="FX278" s="16"/>
      <c r="FY278" s="16"/>
      <c r="FZ278" s="16"/>
      <c r="GA278" s="16"/>
      <c r="GB278" s="16"/>
      <c r="GC278" s="16"/>
      <c r="GD278" s="16"/>
      <c r="GE278" s="16"/>
      <c r="GF278" s="16"/>
      <c r="GG278" s="16"/>
      <c r="GH278" s="16"/>
      <c r="GI278" s="16"/>
      <c r="GJ278" s="16"/>
      <c r="GK278" s="16"/>
      <c r="GL278" s="16"/>
      <c r="GM278" s="16"/>
    </row>
    <row r="279" spans="1:195" ht="15" customHeight="1" x14ac:dyDescent="0.25">
      <c r="A279" s="8"/>
      <c r="C279" s="101" t="s">
        <v>8</v>
      </c>
      <c r="D279" s="102"/>
      <c r="E279" s="103">
        <f>E278*0.2</f>
        <v>0</v>
      </c>
      <c r="F279" s="104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  <c r="EE279" s="16"/>
      <c r="EF279" s="16"/>
      <c r="EG279" s="16"/>
      <c r="EH279" s="16"/>
      <c r="EI279" s="16"/>
      <c r="EJ279" s="16"/>
      <c r="EK279" s="16"/>
      <c r="EL279" s="16"/>
      <c r="EM279" s="16"/>
      <c r="EN279" s="16"/>
      <c r="EO279" s="16"/>
      <c r="EP279" s="16"/>
      <c r="EQ279" s="16"/>
      <c r="ER279" s="16"/>
      <c r="ES279" s="16"/>
      <c r="ET279" s="16"/>
      <c r="EU279" s="16"/>
      <c r="EV279" s="16"/>
      <c r="EW279" s="16"/>
      <c r="EX279" s="16"/>
      <c r="EY279" s="16"/>
      <c r="EZ279" s="16"/>
      <c r="FA279" s="16"/>
      <c r="FB279" s="16"/>
      <c r="FC279" s="16"/>
      <c r="FD279" s="16"/>
      <c r="FE279" s="16"/>
      <c r="FF279" s="16"/>
      <c r="FG279" s="16"/>
      <c r="FH279" s="16"/>
      <c r="FI279" s="16"/>
      <c r="FJ279" s="16"/>
      <c r="FK279" s="16"/>
      <c r="FL279" s="16"/>
      <c r="FM279" s="16"/>
      <c r="FN279" s="16"/>
      <c r="FO279" s="16"/>
      <c r="FP279" s="16"/>
      <c r="FQ279" s="16"/>
      <c r="FR279" s="16"/>
      <c r="FS279" s="16"/>
      <c r="FT279" s="16"/>
      <c r="FU279" s="16"/>
      <c r="FV279" s="16"/>
      <c r="FW279" s="16"/>
      <c r="FX279" s="16"/>
      <c r="FY279" s="16"/>
      <c r="FZ279" s="16"/>
      <c r="GA279" s="16"/>
      <c r="GB279" s="16"/>
      <c r="GC279" s="16"/>
      <c r="GD279" s="16"/>
      <c r="GE279" s="16"/>
      <c r="GF279" s="16"/>
      <c r="GG279" s="16"/>
      <c r="GH279" s="16"/>
      <c r="GI279" s="16"/>
      <c r="GJ279" s="16"/>
      <c r="GK279" s="16"/>
      <c r="GL279" s="16"/>
      <c r="GM279" s="16"/>
    </row>
    <row r="280" spans="1:195" ht="15" customHeight="1" thickBot="1" x14ac:dyDescent="0.3">
      <c r="A280" s="14"/>
      <c r="C280" s="105" t="s">
        <v>0</v>
      </c>
      <c r="D280" s="106"/>
      <c r="E280" s="107">
        <f>E278+E279</f>
        <v>0</v>
      </c>
      <c r="F280" s="108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  <c r="EE280" s="16"/>
      <c r="EF280" s="16"/>
      <c r="EG280" s="16"/>
      <c r="EH280" s="16"/>
      <c r="EI280" s="16"/>
      <c r="EJ280" s="16"/>
      <c r="EK280" s="16"/>
      <c r="EL280" s="16"/>
      <c r="EM280" s="16"/>
      <c r="EN280" s="16"/>
      <c r="EO280" s="16"/>
      <c r="EP280" s="16"/>
      <c r="EQ280" s="16"/>
      <c r="ER280" s="16"/>
      <c r="ES280" s="16"/>
      <c r="ET280" s="16"/>
      <c r="EU280" s="16"/>
      <c r="EV280" s="16"/>
      <c r="EW280" s="16"/>
      <c r="EX280" s="16"/>
      <c r="EY280" s="16"/>
      <c r="EZ280" s="16"/>
      <c r="FA280" s="16"/>
      <c r="FB280" s="16"/>
      <c r="FC280" s="16"/>
      <c r="FD280" s="16"/>
      <c r="FE280" s="16"/>
      <c r="FF280" s="16"/>
      <c r="FG280" s="16"/>
      <c r="FH280" s="16"/>
      <c r="FI280" s="16"/>
      <c r="FJ280" s="16"/>
      <c r="FK280" s="16"/>
      <c r="FL280" s="16"/>
      <c r="FM280" s="16"/>
      <c r="FN280" s="16"/>
      <c r="FO280" s="16"/>
      <c r="FP280" s="16"/>
      <c r="FQ280" s="16"/>
      <c r="FR280" s="16"/>
      <c r="FS280" s="16"/>
      <c r="FT280" s="16"/>
      <c r="FU280" s="16"/>
      <c r="FV280" s="16"/>
      <c r="FW280" s="16"/>
      <c r="FX280" s="16"/>
      <c r="FY280" s="16"/>
      <c r="FZ280" s="16"/>
      <c r="GA280" s="16"/>
      <c r="GB280" s="16"/>
      <c r="GC280" s="16"/>
      <c r="GD280" s="16"/>
      <c r="GE280" s="16"/>
      <c r="GF280" s="16"/>
      <c r="GG280" s="16"/>
      <c r="GH280" s="16"/>
      <c r="GI280" s="16"/>
      <c r="GJ280" s="16"/>
      <c r="GK280" s="16"/>
      <c r="GL280" s="16"/>
      <c r="GM280" s="16"/>
    </row>
    <row r="281" spans="1:195" s="16" customFormat="1" ht="12.75" customHeight="1" x14ac:dyDescent="0.25">
      <c r="A281" s="82" t="s">
        <v>9</v>
      </c>
      <c r="B281" s="82"/>
      <c r="C281" s="82"/>
      <c r="D281" s="82"/>
      <c r="E281" s="82"/>
      <c r="F281" s="82"/>
    </row>
    <row r="282" spans="1:195" s="16" customFormat="1" ht="12.75" customHeight="1" x14ac:dyDescent="0.25">
      <c r="A282" s="82" t="s">
        <v>10</v>
      </c>
      <c r="B282" s="82"/>
      <c r="C282" s="82"/>
      <c r="D282" s="82"/>
      <c r="E282" s="82"/>
      <c r="F282" s="82"/>
    </row>
    <row r="283" spans="1:195" s="16" customFormat="1" ht="12.75" customHeight="1" x14ac:dyDescent="0.25">
      <c r="A283" s="82" t="s">
        <v>11</v>
      </c>
      <c r="B283" s="82"/>
      <c r="C283" s="82"/>
      <c r="D283" s="82"/>
      <c r="E283" s="82"/>
      <c r="F283" s="82"/>
    </row>
    <row r="284" spans="1:195" s="16" customFormat="1" ht="12.75" customHeight="1" x14ac:dyDescent="0.25">
      <c r="A284" s="3"/>
      <c r="B284" s="82" t="s">
        <v>12</v>
      </c>
      <c r="C284" s="82"/>
      <c r="D284" s="82"/>
      <c r="E284" s="82"/>
      <c r="F284" s="82"/>
    </row>
    <row r="285" spans="1:195" s="16" customFormat="1" ht="12.75" customHeight="1" x14ac:dyDescent="0.25">
      <c r="A285" s="82" t="s">
        <v>30</v>
      </c>
      <c r="B285" s="82"/>
      <c r="C285" s="82"/>
      <c r="D285" s="82"/>
      <c r="E285" s="82"/>
      <c r="F285" s="82"/>
    </row>
    <row r="286" spans="1:195" s="16" customFormat="1" ht="12.75" customHeight="1" x14ac:dyDescent="0.25">
      <c r="A286" s="82" t="s">
        <v>20</v>
      </c>
      <c r="B286" s="82"/>
      <c r="C286" s="82"/>
      <c r="D286" s="82"/>
      <c r="E286" s="82"/>
      <c r="F286" s="82"/>
    </row>
    <row r="287" spans="1:195" s="16" customFormat="1" ht="12.75" customHeight="1" x14ac:dyDescent="0.25">
      <c r="A287" s="82" t="s">
        <v>19</v>
      </c>
      <c r="B287" s="82"/>
      <c r="C287" s="82"/>
      <c r="D287" s="82"/>
      <c r="E287" s="82"/>
      <c r="F287" s="82"/>
    </row>
    <row r="288" spans="1:195" s="16" customFormat="1" ht="12.75" customHeight="1" x14ac:dyDescent="0.25">
      <c r="A288" s="3"/>
      <c r="B288" s="82" t="s">
        <v>17</v>
      </c>
      <c r="C288" s="82"/>
      <c r="D288" s="82"/>
      <c r="E288" s="82"/>
      <c r="F288" s="8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  <c r="DN288" s="2"/>
      <c r="DO288" s="2"/>
      <c r="DP288" s="2"/>
      <c r="DQ288" s="2"/>
      <c r="DR288" s="2"/>
      <c r="DS288" s="2"/>
      <c r="DT288" s="2"/>
      <c r="DU288" s="2"/>
      <c r="DV288" s="2"/>
      <c r="DW288" s="2"/>
      <c r="DX288" s="2"/>
      <c r="DY288" s="2"/>
      <c r="DZ288" s="2"/>
      <c r="EA288" s="2"/>
      <c r="EB288" s="2"/>
      <c r="EC288" s="2"/>
      <c r="ED288" s="2"/>
      <c r="EE288" s="2"/>
      <c r="EF288" s="2"/>
      <c r="EG288" s="2"/>
      <c r="EH288" s="2"/>
      <c r="EI288" s="2"/>
      <c r="EJ288" s="2"/>
      <c r="EK288" s="2"/>
      <c r="EL288" s="2"/>
      <c r="EM288" s="2"/>
      <c r="EN288" s="2"/>
      <c r="EO288" s="2"/>
      <c r="EP288" s="2"/>
      <c r="EQ288" s="2"/>
      <c r="ER288" s="2"/>
      <c r="ES288" s="2"/>
      <c r="ET288" s="2"/>
      <c r="EU288" s="2"/>
      <c r="EV288" s="2"/>
      <c r="EW288" s="2"/>
      <c r="EX288" s="2"/>
      <c r="EY288" s="2"/>
      <c r="EZ288" s="2"/>
      <c r="FA288" s="2"/>
      <c r="FB288" s="2"/>
      <c r="FC288" s="2"/>
      <c r="FD288" s="2"/>
      <c r="FE288" s="2"/>
      <c r="FF288" s="2"/>
      <c r="FG288" s="2"/>
      <c r="FH288" s="2"/>
      <c r="FI288" s="2"/>
      <c r="FJ288" s="2"/>
      <c r="FK288" s="2"/>
      <c r="FL288" s="2"/>
      <c r="FM288" s="2"/>
      <c r="FN288" s="2"/>
      <c r="FO288" s="2"/>
      <c r="FP288" s="2"/>
      <c r="FQ288" s="2"/>
      <c r="FR288" s="2"/>
      <c r="FS288" s="2"/>
      <c r="FT288" s="2"/>
      <c r="FU288" s="2"/>
      <c r="FV288" s="2"/>
      <c r="FW288" s="2"/>
      <c r="FX288" s="2"/>
      <c r="FY288" s="2"/>
      <c r="FZ288" s="2"/>
      <c r="GA288" s="2"/>
      <c r="GB288" s="2"/>
      <c r="GC288" s="2"/>
      <c r="GD288" s="2"/>
      <c r="GE288" s="2"/>
      <c r="GF288" s="2"/>
      <c r="GG288" s="2"/>
      <c r="GH288" s="2"/>
      <c r="GI288" s="2"/>
    </row>
    <row r="289" spans="1:195" s="16" customFormat="1" ht="12.75" customHeight="1" x14ac:dyDescent="0.25">
      <c r="A289" s="82" t="s">
        <v>31</v>
      </c>
      <c r="B289" s="82"/>
      <c r="C289" s="82"/>
      <c r="D289" s="82"/>
      <c r="E289" s="82"/>
      <c r="F289" s="8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  <c r="DN289" s="2"/>
      <c r="DO289" s="2"/>
      <c r="DP289" s="2"/>
      <c r="DQ289" s="2"/>
      <c r="DR289" s="2"/>
      <c r="DS289" s="2"/>
      <c r="DT289" s="2"/>
      <c r="DU289" s="2"/>
      <c r="DV289" s="2"/>
      <c r="DW289" s="2"/>
      <c r="DX289" s="2"/>
      <c r="DY289" s="2"/>
      <c r="DZ289" s="2"/>
      <c r="EA289" s="2"/>
      <c r="EB289" s="2"/>
      <c r="EC289" s="2"/>
      <c r="ED289" s="2"/>
      <c r="EE289" s="2"/>
      <c r="EF289" s="2"/>
      <c r="EG289" s="2"/>
      <c r="EH289" s="2"/>
      <c r="EI289" s="2"/>
      <c r="EJ289" s="2"/>
      <c r="EK289" s="2"/>
      <c r="EL289" s="2"/>
      <c r="EM289" s="2"/>
      <c r="EN289" s="2"/>
      <c r="EO289" s="2"/>
      <c r="EP289" s="2"/>
      <c r="EQ289" s="2"/>
      <c r="ER289" s="2"/>
      <c r="ES289" s="2"/>
      <c r="ET289" s="2"/>
      <c r="EU289" s="2"/>
      <c r="EV289" s="2"/>
      <c r="EW289" s="2"/>
      <c r="EX289" s="2"/>
      <c r="EY289" s="2"/>
      <c r="EZ289" s="2"/>
      <c r="FA289" s="2"/>
      <c r="FB289" s="2"/>
      <c r="FC289" s="2"/>
      <c r="FD289" s="2"/>
      <c r="FE289" s="2"/>
      <c r="FF289" s="2"/>
      <c r="FG289" s="2"/>
      <c r="FH289" s="2"/>
      <c r="FI289" s="2"/>
      <c r="FJ289" s="2"/>
      <c r="FK289" s="2"/>
      <c r="FL289" s="2"/>
      <c r="FM289" s="2"/>
      <c r="FN289" s="2"/>
      <c r="FO289" s="2"/>
      <c r="FP289" s="2"/>
      <c r="FQ289" s="2"/>
      <c r="FR289" s="2"/>
      <c r="FS289" s="2"/>
      <c r="FT289" s="2"/>
      <c r="FU289" s="2"/>
      <c r="FV289" s="2"/>
      <c r="FW289" s="2"/>
      <c r="FX289" s="2"/>
      <c r="FY289" s="2"/>
      <c r="FZ289" s="2"/>
      <c r="GA289" s="2"/>
      <c r="GB289" s="2"/>
      <c r="GC289" s="2"/>
      <c r="GD289" s="2"/>
      <c r="GE289" s="2"/>
      <c r="GF289" s="2"/>
      <c r="GG289" s="2"/>
      <c r="GH289" s="2"/>
      <c r="GI289" s="2"/>
    </row>
    <row r="290" spans="1:195" s="16" customFormat="1" ht="12.75" customHeight="1" x14ac:dyDescent="0.25">
      <c r="A290" s="3"/>
      <c r="B290" s="82" t="s">
        <v>32</v>
      </c>
      <c r="C290" s="82"/>
      <c r="D290" s="82"/>
      <c r="E290" s="82"/>
      <c r="F290" s="8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  <c r="DN290" s="2"/>
      <c r="DO290" s="2"/>
      <c r="DP290" s="2"/>
      <c r="DQ290" s="2"/>
      <c r="DR290" s="2"/>
      <c r="DS290" s="2"/>
      <c r="DT290" s="2"/>
      <c r="DU290" s="2"/>
      <c r="DV290" s="2"/>
      <c r="DW290" s="2"/>
      <c r="DX290" s="2"/>
      <c r="DY290" s="2"/>
      <c r="DZ290" s="2"/>
      <c r="EA290" s="2"/>
      <c r="EB290" s="2"/>
      <c r="EC290" s="2"/>
      <c r="ED290" s="2"/>
      <c r="EE290" s="2"/>
      <c r="EF290" s="2"/>
      <c r="EG290" s="2"/>
      <c r="EH290" s="2"/>
      <c r="EI290" s="2"/>
      <c r="EJ290" s="2"/>
      <c r="EK290" s="2"/>
      <c r="EL290" s="2"/>
      <c r="EM290" s="2"/>
      <c r="EN290" s="2"/>
      <c r="EO290" s="2"/>
      <c r="EP290" s="2"/>
      <c r="EQ290" s="2"/>
      <c r="ER290" s="2"/>
      <c r="ES290" s="2"/>
      <c r="ET290" s="2"/>
      <c r="EU290" s="2"/>
      <c r="EV290" s="2"/>
      <c r="EW290" s="2"/>
      <c r="EX290" s="2"/>
      <c r="EY290" s="2"/>
      <c r="EZ290" s="2"/>
      <c r="FA290" s="2"/>
      <c r="FB290" s="2"/>
      <c r="FC290" s="2"/>
      <c r="FD290" s="2"/>
      <c r="FE290" s="2"/>
      <c r="FF290" s="2"/>
      <c r="FG290" s="2"/>
      <c r="FH290" s="2"/>
      <c r="FI290" s="2"/>
      <c r="FJ290" s="2"/>
      <c r="FK290" s="2"/>
      <c r="FL290" s="2"/>
      <c r="FM290" s="2"/>
      <c r="FN290" s="2"/>
      <c r="FO290" s="2"/>
      <c r="FP290" s="2"/>
      <c r="FQ290" s="2"/>
      <c r="FR290" s="2"/>
      <c r="FS290" s="2"/>
      <c r="FT290" s="2"/>
      <c r="FU290" s="2"/>
      <c r="FV290" s="2"/>
      <c r="FW290" s="2"/>
      <c r="FX290" s="2"/>
      <c r="FY290" s="2"/>
      <c r="FZ290" s="2"/>
      <c r="GA290" s="2"/>
      <c r="GB290" s="2"/>
      <c r="GC290" s="2"/>
      <c r="GD290" s="2"/>
      <c r="GE290" s="2"/>
      <c r="GF290" s="2"/>
      <c r="GG290" s="2"/>
      <c r="GH290" s="2"/>
      <c r="GI290" s="2"/>
    </row>
    <row r="291" spans="1:195" s="16" customFormat="1" x14ac:dyDescent="0.25">
      <c r="A291" s="82" t="s">
        <v>21</v>
      </c>
      <c r="B291" s="82"/>
      <c r="C291" s="82"/>
      <c r="D291" s="82"/>
      <c r="E291" s="82"/>
      <c r="F291" s="82"/>
    </row>
    <row r="292" spans="1:195" s="16" customFormat="1" x14ac:dyDescent="0.25">
      <c r="A292" s="3"/>
      <c r="B292" s="82" t="s">
        <v>28</v>
      </c>
      <c r="C292" s="82"/>
      <c r="D292" s="82"/>
      <c r="E292" s="82"/>
      <c r="F292" s="8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  <c r="DN292" s="2"/>
      <c r="DO292" s="2"/>
      <c r="DP292" s="2"/>
      <c r="DQ292" s="2"/>
      <c r="DR292" s="2"/>
      <c r="DS292" s="2"/>
      <c r="DT292" s="2"/>
      <c r="DU292" s="2"/>
      <c r="DV292" s="2"/>
      <c r="DW292" s="2"/>
      <c r="DX292" s="2"/>
      <c r="DY292" s="2"/>
      <c r="DZ292" s="2"/>
      <c r="EA292" s="2"/>
      <c r="EB292" s="2"/>
      <c r="EC292" s="2"/>
      <c r="ED292" s="2"/>
      <c r="EE292" s="2"/>
      <c r="EF292" s="2"/>
      <c r="EG292" s="2"/>
      <c r="EH292" s="2"/>
      <c r="EI292" s="2"/>
      <c r="EJ292" s="2"/>
      <c r="EK292" s="2"/>
      <c r="EL292" s="2"/>
      <c r="EM292" s="2"/>
      <c r="EN292" s="2"/>
      <c r="EO292" s="2"/>
      <c r="EP292" s="2"/>
      <c r="EQ292" s="2"/>
      <c r="ER292" s="2"/>
      <c r="ES292" s="2"/>
      <c r="ET292" s="2"/>
      <c r="EU292" s="2"/>
      <c r="EV292" s="2"/>
      <c r="EW292" s="2"/>
      <c r="EX292" s="2"/>
      <c r="EY292" s="2"/>
      <c r="EZ292" s="2"/>
      <c r="FA292" s="2"/>
      <c r="FB292" s="2"/>
      <c r="FC292" s="2"/>
      <c r="FD292" s="2"/>
      <c r="FE292" s="2"/>
      <c r="FF292" s="2"/>
      <c r="FG292" s="2"/>
      <c r="FH292" s="2"/>
      <c r="FI292" s="2"/>
      <c r="FJ292" s="2"/>
      <c r="FK292" s="2"/>
      <c r="FL292" s="2"/>
      <c r="FM292" s="2"/>
      <c r="FN292" s="2"/>
      <c r="FO292" s="2"/>
      <c r="FP292" s="2"/>
      <c r="FQ292" s="2"/>
      <c r="FR292" s="2"/>
      <c r="FS292" s="2"/>
      <c r="FT292" s="2"/>
      <c r="FU292" s="2"/>
      <c r="FV292" s="2"/>
      <c r="FW292" s="2"/>
      <c r="FX292" s="2"/>
      <c r="FY292" s="2"/>
      <c r="FZ292" s="2"/>
      <c r="GA292" s="2"/>
      <c r="GB292" s="2"/>
      <c r="GC292" s="2"/>
      <c r="GD292" s="2"/>
      <c r="GE292" s="2"/>
      <c r="GF292" s="2"/>
      <c r="GG292" s="2"/>
      <c r="GH292" s="2"/>
      <c r="GI292" s="2"/>
      <c r="GJ292" s="2"/>
      <c r="GK292" s="2"/>
      <c r="GL292" s="2"/>
      <c r="GM292" s="2"/>
    </row>
    <row r="293" spans="1:195" s="16" customFormat="1" x14ac:dyDescent="0.25">
      <c r="A293" s="3"/>
      <c r="B293" s="82" t="s">
        <v>29</v>
      </c>
      <c r="C293" s="82"/>
      <c r="D293" s="82"/>
      <c r="E293" s="82"/>
      <c r="F293" s="82"/>
    </row>
  </sheetData>
  <mergeCells count="52">
    <mergeCell ref="A277:E277"/>
    <mergeCell ref="A214:F214"/>
    <mergeCell ref="A242:F242"/>
    <mergeCell ref="A245:E245"/>
    <mergeCell ref="A246:F246"/>
    <mergeCell ref="A274:F274"/>
    <mergeCell ref="A282:F282"/>
    <mergeCell ref="A281:F281"/>
    <mergeCell ref="A287:F287"/>
    <mergeCell ref="A286:F286"/>
    <mergeCell ref="A285:F285"/>
    <mergeCell ref="B284:F284"/>
    <mergeCell ref="A283:F283"/>
    <mergeCell ref="A98:E98"/>
    <mergeCell ref="A95:F95"/>
    <mergeCell ref="A65:F65"/>
    <mergeCell ref="A70:F70"/>
    <mergeCell ref="A9:F9"/>
    <mergeCell ref="A40:F40"/>
    <mergeCell ref="B293:F293"/>
    <mergeCell ref="B292:F292"/>
    <mergeCell ref="A291:F291"/>
    <mergeCell ref="B290:F290"/>
    <mergeCell ref="A289:F289"/>
    <mergeCell ref="B288:F288"/>
    <mergeCell ref="A1:F1"/>
    <mergeCell ref="A5:A7"/>
    <mergeCell ref="B5:B7"/>
    <mergeCell ref="C5:C7"/>
    <mergeCell ref="D5:D6"/>
    <mergeCell ref="E5:E7"/>
    <mergeCell ref="F5:F7"/>
    <mergeCell ref="C278:D278"/>
    <mergeCell ref="E278:F278"/>
    <mergeCell ref="C279:D279"/>
    <mergeCell ref="E279:F279"/>
    <mergeCell ref="C280:D280"/>
    <mergeCell ref="E280:F280"/>
    <mergeCell ref="A8:F8"/>
    <mergeCell ref="A69:E69"/>
    <mergeCell ref="A99:F99"/>
    <mergeCell ref="A128:F128"/>
    <mergeCell ref="A131:E131"/>
    <mergeCell ref="A132:F132"/>
    <mergeCell ref="A154:F154"/>
    <mergeCell ref="A210:F210"/>
    <mergeCell ref="A213:E213"/>
    <mergeCell ref="A157:E157"/>
    <mergeCell ref="A158:F158"/>
    <mergeCell ref="A181:F181"/>
    <mergeCell ref="A184:E184"/>
    <mergeCell ref="A185:F185"/>
  </mergeCells>
  <phoneticPr fontId="2" type="noConversion"/>
  <conditionalFormatting sqref="A65">
    <cfRule type="cellIs" dxfId="15" priority="276" stopIfTrue="1" operator="equal">
      <formula>0</formula>
    </cfRule>
  </conditionalFormatting>
  <conditionalFormatting sqref="A95">
    <cfRule type="cellIs" dxfId="14" priority="185" stopIfTrue="1" operator="equal">
      <formula>0</formula>
    </cfRule>
  </conditionalFormatting>
  <conditionalFormatting sqref="A128">
    <cfRule type="cellIs" dxfId="13" priority="46" stopIfTrue="1" operator="equal">
      <formula>0</formula>
    </cfRule>
  </conditionalFormatting>
  <conditionalFormatting sqref="A154">
    <cfRule type="cellIs" dxfId="12" priority="44" stopIfTrue="1" operator="equal">
      <formula>0</formula>
    </cfRule>
  </conditionalFormatting>
  <conditionalFormatting sqref="A181">
    <cfRule type="cellIs" dxfId="11" priority="42" stopIfTrue="1" operator="equal">
      <formula>0</formula>
    </cfRule>
  </conditionalFormatting>
  <conditionalFormatting sqref="A210">
    <cfRule type="cellIs" dxfId="10" priority="40" stopIfTrue="1" operator="equal">
      <formula>0</formula>
    </cfRule>
  </conditionalFormatting>
  <conditionalFormatting sqref="A242">
    <cfRule type="cellIs" dxfId="9" priority="14" stopIfTrue="1" operator="equal">
      <formula>0</formula>
    </cfRule>
  </conditionalFormatting>
  <conditionalFormatting sqref="A274">
    <cfRule type="cellIs" dxfId="8" priority="13" stopIfTrue="1" operator="equal">
      <formula>0</formula>
    </cfRule>
  </conditionalFormatting>
  <conditionalFormatting sqref="B62">
    <cfRule type="cellIs" dxfId="7" priority="8" stopIfTrue="1" operator="equal">
      <formula>0</formula>
    </cfRule>
  </conditionalFormatting>
  <conditionalFormatting sqref="B81">
    <cfRule type="cellIs" dxfId="6" priority="7" stopIfTrue="1" operator="equal">
      <formula>0</formula>
    </cfRule>
  </conditionalFormatting>
  <conditionalFormatting sqref="B108">
    <cfRule type="cellIs" dxfId="5" priority="6" stopIfTrue="1" operator="equal">
      <formula>0</formula>
    </cfRule>
  </conditionalFormatting>
  <conditionalFormatting sqref="B142">
    <cfRule type="cellIs" dxfId="4" priority="5" stopIfTrue="1" operator="equal">
      <formula>0</formula>
    </cfRule>
  </conditionalFormatting>
  <conditionalFormatting sqref="B167">
    <cfRule type="cellIs" dxfId="3" priority="4" stopIfTrue="1" operator="equal">
      <formula>0</formula>
    </cfRule>
  </conditionalFormatting>
  <conditionalFormatting sqref="B195">
    <cfRule type="cellIs" dxfId="2" priority="3" stopIfTrue="1" operator="equal">
      <formula>0</formula>
    </cfRule>
  </conditionalFormatting>
  <conditionalFormatting sqref="B222">
    <cfRule type="cellIs" dxfId="1" priority="1" stopIfTrue="1" operator="equal">
      <formula>0</formula>
    </cfRule>
  </conditionalFormatting>
  <conditionalFormatting sqref="B258">
    <cfRule type="cellIs" dxfId="0" priority="10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8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2023-08-31T10:25:34Z</dcterms:modified>
</cp:coreProperties>
</file>